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64011"/>
  <mc:AlternateContent xmlns:mc="http://schemas.openxmlformats.org/markup-compatibility/2006">
    <mc:Choice Requires="x15">
      <x15ac:absPath xmlns:x15ac="http://schemas.microsoft.com/office/spreadsheetml/2010/11/ac" url="\\192.168.0.11\work\Skripka Sergey\Temp\Comp\Disk C\ОП\Для сайта\"/>
    </mc:Choice>
  </mc:AlternateContent>
  <bookViews>
    <workbookView xWindow="0" yWindow="0" windowWidth="12975" windowHeight="7890" tabRatio="703"/>
  </bookViews>
  <sheets>
    <sheet name="IPA" sheetId="4" r:id="rId1"/>
  </sheets>
  <definedNames>
    <definedName name="Срез_Тип">#N/A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" i="4" l="1"/>
  <c r="E23" i="4"/>
  <c r="E34" i="4" l="1"/>
  <c r="E83" i="4" l="1"/>
  <c r="E84" i="4"/>
  <c r="E85" i="4"/>
  <c r="E86" i="4"/>
  <c r="E87" i="4"/>
  <c r="E70" i="4" l="1"/>
  <c r="E27" i="4" l="1"/>
  <c r="E82" i="4" l="1"/>
  <c r="E81" i="4"/>
  <c r="E80" i="4"/>
  <c r="E79" i="4"/>
  <c r="E78" i="4"/>
  <c r="E77" i="4"/>
  <c r="E76" i="4"/>
  <c r="E75" i="4"/>
  <c r="E74" i="4"/>
  <c r="E72" i="4"/>
  <c r="E71" i="4"/>
  <c r="E69" i="4"/>
  <c r="E68" i="4"/>
  <c r="E67" i="4"/>
  <c r="E66" i="4"/>
  <c r="E65" i="4"/>
  <c r="E64" i="4"/>
  <c r="E63" i="4"/>
  <c r="E62" i="4"/>
  <c r="E61" i="4"/>
  <c r="E60" i="4"/>
  <c r="E59" i="4"/>
  <c r="E58" i="4"/>
  <c r="E57" i="4"/>
  <c r="E56" i="4"/>
  <c r="E55" i="4"/>
  <c r="E54" i="4"/>
  <c r="E53" i="4"/>
  <c r="E52" i="4"/>
  <c r="E48" i="4"/>
  <c r="E47" i="4"/>
  <c r="E46" i="4"/>
  <c r="E45" i="4"/>
  <c r="E44" i="4"/>
  <c r="E43" i="4"/>
  <c r="E42" i="4"/>
  <c r="E41" i="4"/>
  <c r="E40" i="4"/>
  <c r="E39" i="4"/>
  <c r="E38" i="4"/>
  <c r="E37" i="4"/>
  <c r="E36" i="4"/>
  <c r="E35" i="4"/>
  <c r="E33" i="4"/>
  <c r="E32" i="4"/>
  <c r="E31" i="4"/>
  <c r="E30" i="4"/>
  <c r="E29" i="4"/>
  <c r="E28" i="4"/>
  <c r="E26" i="4"/>
  <c r="E25" i="4"/>
  <c r="E24" i="4"/>
  <c r="E21" i="4"/>
  <c r="E20" i="4"/>
  <c r="E19" i="4"/>
  <c r="E18" i="4"/>
  <c r="E17" i="4"/>
  <c r="E16" i="4"/>
  <c r="E15" i="4"/>
  <c r="E14" i="4"/>
  <c r="E13" i="4"/>
  <c r="E12" i="4"/>
  <c r="E11" i="4"/>
  <c r="E10" i="4"/>
  <c r="E9" i="4"/>
  <c r="E8" i="4"/>
  <c r="E7" i="4"/>
  <c r="E6" i="4"/>
  <c r="E5" i="4"/>
  <c r="E4" i="4"/>
</calcChain>
</file>

<file path=xl/sharedStrings.xml><?xml version="1.0" encoding="utf-8"?>
<sst xmlns="http://schemas.openxmlformats.org/spreadsheetml/2006/main" count="255" uniqueCount="179">
  <si>
    <t>&lt;=Партнер</t>
  </si>
  <si>
    <t>Тип</t>
  </si>
  <si>
    <t>Наименование</t>
  </si>
  <si>
    <t>Описание</t>
  </si>
  <si>
    <t>Цена</t>
  </si>
  <si>
    <t>Скидка</t>
  </si>
  <si>
    <t>Комментарии</t>
  </si>
  <si>
    <t xml:space="preserve">СТА Электроника
ул. Тютюнника В., 3
тел. 044-247-47-17
www.sta.com.ua
www.ipa-audio.com.ua
</t>
  </si>
  <si>
    <t>01 Микширующие усилители</t>
  </si>
  <si>
    <t>Микширующие усилители</t>
  </si>
  <si>
    <t>IPA-40</t>
  </si>
  <si>
    <t>Микширующий усилитель. Выходная мощность 40 Вт. Поддерживает 1 источник аудио сигнала. Можно подключить 3 микрофона и 1 телефонную линию. Выходы на громкоговорители 4-16 Oм, 100 В и 70 В. Диапазон эффективно воспроизводимых частот 50 Гц - 16 кГц. Питание 220 В. Потребляемая мощность 70 Вт. Масса 3 кг. Размеры 360 х 270 х 66.</t>
  </si>
  <si>
    <t>IPA-60</t>
  </si>
  <si>
    <t>Микширующий усилитель. Выходная мощность 60 Вт. Поддерживает 5 источников аудио сигнала. Можно подключить 3 микрофона. Выходы на громкоговорители 4-16 Oм, 100 В и 70 В. Диапазон эффективно воспроизводимых частот 50 Гц - 16 кГц. Питание 220 В. Потребляемая мощность 100 Вт. Масса 7,1 кг. Размеры 484 х 335 х 88.</t>
  </si>
  <si>
    <t>IPA-240</t>
  </si>
  <si>
    <t>Микширующий усилитель. Выходная мощность 240 Вт. Поддерживает 5 источников аудио сигнала. Можно подключить 3 микрофона. Выходы на громкоговорители 4-16 Oм, 100 В и 70 В. Диапазон эффективно воспроизводимых частот 50 Гц - 16 кГц. Питание 220 В. Потребляемая мощность 400 Вт. Масса 16,6 кг. Размеры 484 х 385 х 88.</t>
  </si>
  <si>
    <t>АМС MA 120</t>
  </si>
  <si>
    <t>Микширующий усилитель, 3x MIC, 2x LINE/MIC, 1x LINE входы, 120W RMS, 100V/70V/8 Ω/TAPE/AUX выходы</t>
  </si>
  <si>
    <t>04 Зональный микширующий усилитель</t>
  </si>
  <si>
    <t>Зональный микширующий усилитель</t>
  </si>
  <si>
    <t>IPA-Z120</t>
  </si>
  <si>
    <t>Микширующий усилитель. Выходная мощность 120 Вт. Поддерживает 4 источника аудио сигнала. Можно подключить 3 микрофона. Выходы на громкоговорители 4-16 Oм, 100 В и 70 В. Встроенный селектор на 5 зон. Диапазон эффективно воспроизводимых частот 50 Гц - 16 кГц. Питание 220 В. Потребляемая мощность 200 Вт. Масса 9,5 кг. Размеры 484 х 335 х 88.</t>
  </si>
  <si>
    <t>IPA-Z120А</t>
  </si>
  <si>
    <t>Микширующий усилитель с позонной регулировкой громкости. Выходная мощность 120 Вт. Поддерживает 4 источника аудио сигнала. Можно подключить 4 микрофона. Выходы на громкоговорители 4-16 Oм, 100 В и 70 В. Встроенный селектор и регуляторы на 5 зон. Диапазон эффективно воспроизводимых частот 50 Гц - 16 кГц. Питание 220 В. Потребляемая мощность 180 Вт. Масса 16,9 кг. Размеры 484 х 399 х 132.</t>
  </si>
  <si>
    <t>АМС MMA 60</t>
  </si>
  <si>
    <t>Модульный микширующий усилитель, 2x MIC, 1x AUX, 1x TEL входы, 60W RMS, 100V/70V/25V/8 Ω линии, 1x LINE выход, опциональные модули TM4 и CD5</t>
  </si>
  <si>
    <t>07 Микшеры и предусилители</t>
  </si>
  <si>
    <t>Микшеры и предусилители</t>
  </si>
  <si>
    <t>IPA-SMP</t>
  </si>
  <si>
    <t>Стереофонический микширующий предусилитель. Можно подключить 2 микрофона. Имеет 5 линейных выходов, вход тревоги и несбалансированный выход REC. Диапазон эффективно воспроизводимых частот 20 Гц - 20 кГц. Питание 220 В. Масса 3,9 кг. Размеры 484 х 209 х 44.</t>
  </si>
  <si>
    <t>IPA-PA</t>
  </si>
  <si>
    <t>Предусилитель с 5-ю сбалансированными микрофонными входами. Имеет 3 аудиовхода и один вход ЕМС. Можно подключить выносную микрофонную консоль IPM-RP01. Диапазон эффективно воспроизводимых частот 20 Гц - 20 кГц. Питание 220/24 В. Масса 5 кг. Размеры 484 х 295 х 44.</t>
  </si>
  <si>
    <t>IPA-SMP2</t>
  </si>
  <si>
    <t>2-канальный стереофонический микширующий предусилитель. Можно подключить выносную микрофонную консоль IPM-RP01. Имеет 10 входов, 2 линейных выхода. Диапазон эффективно воспроизводимых частот 20 Гц - 20 кГц. Питание 220/24 В. Масса 3,9 кг. Размеры 484 х 295 х 44.</t>
  </si>
  <si>
    <t>IPA-P8C</t>
  </si>
  <si>
    <t>8-канальный микширующий предусилитель. 8 несбалансированных линейных входов (разъемы JACK 6,3). 8 несбалансированных линейных выходов. 3 микрофонных входа. Диапазон эффективно воспроизводимых частот 50 Гц - 18 кГц. Питание 220 В. Потребляемая мощность 35 Вт. Масса 4,6 кг. Размеры 484 х 303 х 88.</t>
  </si>
  <si>
    <t>IPA-6PAR</t>
  </si>
  <si>
    <t>Микширующий предусилитель со встроенным микрофоном. Поддерживает 3 источника аудио сигнала. Возможность подключения 6-ти зон озвучивания с функцией выбора источника. Можно подключить 6 выносных микрофонных консолей IPM-RP06. Микрофонный вход XLR с отключаемым фантомным питанием и регулировкой чувствительности микрофона. 3 линейных входа RCA для подключения источников музыки. Встроенный сигнал привлечения внимания. 6 линейных выходов для подключения усилителей мощности. Диапазон эффективно воспроизводимых частот на входе предусилителя и микрофона 50 Гц - 18 кГц, на линейном входе 20 Гц - 20 кГц. Питание 220 В. Масса 6,58 кг. Размеры 484 х 303 х 88.</t>
  </si>
  <si>
    <t>IPM-RP01</t>
  </si>
  <si>
    <t>Выносная микрофонная консоль работает с предусилителями IPA-PA и IPA-SMP2. Использует микрофон конденсаторного типа. Максимальная удаленность консоли от блока - 1 км. Диапазон эффективно воспроизводимых частот 50 Гц - 18 кГц. Питание 24 В. Масса 960 г (без микрофона). Размеры 197 х 115 х 43,5.</t>
  </si>
  <si>
    <t>IPM-RP6</t>
  </si>
  <si>
    <t>Выносная микрофонная консоль работает с предусилителем IPA-6PAR. Встроенный селектор на 6 зон. Передача 3-х предварительно записанных голосовых сообщений. Использует микрофон конденсаторного типа. Максимальная удаленность консоли от блока - 1 км. Диапазон эффективно воспроизводимых частот 100 Гц - 17 кГц. Питание 24 В. Масса 960 г (без микрофона). Размеры 220 х 142,7 х 51,5.</t>
  </si>
  <si>
    <t>10 Усилители мощности</t>
  </si>
  <si>
    <t>Усилители мощности</t>
  </si>
  <si>
    <t>IPA-1C240</t>
  </si>
  <si>
    <t>"1-канальный усилитель мощности. Выходная мощность 240 Вт. 1 сбалансированный линейный вход (разъем XLR), 1 несбалансированный линейный вход (разъем JACK 6.3), 1 линейный выход – LINK (разъемы XLR и JACK 6.3). Выходы на громкоговорители 4-16 Ом, 100 В и 70 В. Диапазон эффективно воспроизводимых частот 50 Гц - 16 кГц. Питание 220 В. Потребляемая мощность 400 Вт. Масса 13,2 кг. Размеры 484 х 358 х 88. "</t>
  </si>
  <si>
    <t>IPA-1C500</t>
  </si>
  <si>
    <t>"1-канальный усилитель мощности. Выходная мощность 500 Вт. 1 сбалансированный линейный вход (разъем XLR), 1 несбалансированный линейный вход (разъем JACK 6.3), 1 линейный выход – LINK (разъемы XLR и JACK 6.3). Выходы на громкоговорители 4-16 Ом, 100 В и 70 В. Диапазон эффективно воспроизводимых частот 50 Гц - 16 кГц. Питание 220 В. Потребляемая мощность 720 Вт. Масса 19 кг. Размеры 484 х 358 х 132. "</t>
  </si>
  <si>
    <t>IPA-1C650</t>
  </si>
  <si>
    <t>"1-канальный усилитель мощности. Выходная мощность 650 Вт. 1 сбалансированный линейный вход (разъем XLR), 1 несбалансированный линейный вход (разъем JACK 6.3), 1 линейный выход – LINK (разъемы XLR и JACK 6.3). Выходы на громкоговорители 4-16 Ом, 100 В и 70 В. Диапазон эффективно воспроизводимых частот 50 Гц - 16 кГц. Питание 220 В. Потребляемая мощность 950 Вт. Масса 22 кг. Размеры 484 х 358 х 132. "</t>
  </si>
  <si>
    <t>IPA-2C240</t>
  </si>
  <si>
    <t>"2-канальный усилитель мощности. Выходная мощность 2х240 Вт. 2 независимых линейных входа (разъем XLR и JACK 6.3), 2 независимых линейных выхода LINK (разъемы XLR и JACK 6.3). Выходы на громкоговорители 4-16 Ом, 100 В и 70 В. Диапазон эффективно воспроизводимых частот 50 Гц - 16 кГц. Питание 220 В. Потребляемая мощность 720 Вт. Масса 11,3 кг. Размеры 484 х 359 х 132. "</t>
  </si>
  <si>
    <t>IPA-2C500</t>
  </si>
  <si>
    <t>"2-канальный усилитель мощности. Выходная мощность 2х500 Вт. 2 независимых линейных входа (разъем XLR и JACK 6.3), 2 независимых линейных выхода LINK (разъемы XLR и JACK 6.3). Выходы на громкоговорители 4-16 Ом, 100 В и 70 В. Диапазон эффективно воспроизводимых частот 50 Гц - 16 кГц. Питание 220 В. Потребляемая мощность 1500 Вт. Масса 30 кг. Размеры 484 х 359 х 132. "</t>
  </si>
  <si>
    <t>IPA-4C120</t>
  </si>
  <si>
    <t>4-канальный усилитель мощности. Выходная мощность 4х120 Вт. 4 независимых линейных входа (разъемы XLR), Выходы на громкоговорители: 100 В / 70 В / 4-16 Ом. Диапазон эффективно воспроизводимых частот 50 Гц - 16 кГц. Питание 220 В. Потребляемая мощность 720 Вт. Масса 22 кг. Размеры 484 х 448 х 88.</t>
  </si>
  <si>
    <t>Распродажа,
Скидки не предусмотрены</t>
  </si>
  <si>
    <t>IPA-4C240</t>
  </si>
  <si>
    <t>"4-канальный усилитель мощности. Выходная мощность 4х240 Вт. 4 независимых линейных входа (разъем XLR). Выходы на громкоговорители 100 В / 70 В / 4-16 Ом. Диапазон эффективно воспроизводимых частот 50 Гц - 16 кГц. Питание 220 В. Потребляемая мощность 1500 Вт. Масса 30 кг. Размеры 484 х 449 х 88. "</t>
  </si>
  <si>
    <t>13 Микширующие усилители с аудио источником</t>
  </si>
  <si>
    <t>Микширующие усилители с аудио источником</t>
  </si>
  <si>
    <t>IPA-Z240U</t>
  </si>
  <si>
    <t>Микширующий усилитель. 5 зон. Выходная мощность 240 Вт. Встроенный произрыватель МР3. Разъем USB. Пульт ДУ. Три сбалансированных микрофонных входа. Два входа AUX и 2 линейных, один EMC. Выходы на громкоговорители 100 В / 70 В / 4-16 Ом. Диапазон эффективно воспроизводимых частот 50 Гц - 16 кГц. Питание 220 В. Потребляемая мощность 200 Вт. Масса 10 кг. Размеры 484 х 303 х 88.</t>
  </si>
  <si>
    <t>IPA-120UMT</t>
  </si>
  <si>
    <t>Микширующий усилитель. Выходная мощность120 Вт. Встроенный проигрыватель МР3 и тюнер. Слот для карты SD на 8 ГБ и разъем USB. 1 микрофонный вход комбинированного типа на задней панели и типа jack на передней панели. 1 линейный вход (AUX) типа RCA. Выходы на громкоговорители 100 В / 70 В / 4-16 Ом. Диапазон эффективно воспроизводимых частот 50 Гц - 18 кГц. Питание 220/24 В. Потребляемая мощность 180 Вт. Масса 10,4 кг. Размеры 484 х 358 х 88.</t>
  </si>
  <si>
    <t>IPA-Z120WT</t>
  </si>
  <si>
    <t>Микширующий усилитель. 5 зон. Выходная мощность 120 Вт. Встроенный произрыватель DVD, МР3 и CD. Тюнер. Слот для карты SD на 8 ГБ. Пульт ДУ. Недельный таймер. 1 вход для подключения микрофона, 1 линейный вход, 1 линейный выход. Выходы на громкоговорители 100 В / 70 В / 4-16 Ом. Диапазон эффективно воспроизводимых частот 80 Гц - 16 кГц. Диапазон принимаемых тюнером частот 522 кГц - 1622 кГц / 87 МГц - 108 МГц. Питание 220 В. Потребляемая мощность 220 Вт. Масса 16 кг. Размеры 484 х 369 х 132.</t>
  </si>
  <si>
    <t>IPA-Z240MT</t>
  </si>
  <si>
    <t>Микширующий усилитель. 5 зон. Выходная мощность 240 Вт. Встроенный произрыватель МР3. Тюнер. Разъем USB. Пульт ДУ. Три сбалансированных микрофонных входа. 1 вход AUX и 2 линейных, один линейный выход, вход ЕМС. Предварительный выход / вход усилителя. Выходы на громкоговорители 100 В / 70 В / 4-16 Ом. Диапазон эффективно воспроизводимых частот 50 Гц - 15 кГц. Диапазон принимаемых тюнером частот 522 кГц - 1611 кГц / 87,5 МГц - 108 МГц. Питание 220 В. Потребляемая мощность 350 Вт. Масса 13,7 кг. Размеры 444 х 421 х 132.</t>
  </si>
  <si>
    <t>02 Источники звука</t>
  </si>
  <si>
    <t>Источники звука</t>
  </si>
  <si>
    <t>АМС CD5</t>
  </si>
  <si>
    <t>Модуль проигрывателя CD и сжатых аудиофайлов для усилителей серии MMA</t>
  </si>
  <si>
    <t>АМС TM4</t>
  </si>
  <si>
    <t>Модуль AM/FM-тюнера для усилителей серии MMA</t>
  </si>
  <si>
    <t>АМС FM/AM/CD</t>
  </si>
  <si>
    <t>Модуль проигрывателя CD и сжатого аудио со встроенным AM/FM-тюнером для пятизонных усилителей серии MMA</t>
  </si>
  <si>
    <t>АМС USB/SD</t>
  </si>
  <si>
    <t>Проигрыватель устройств Flash-памяти и SD-карт, сжатых аудио файлов для пятизонных усилителей серии MMA</t>
  </si>
  <si>
    <t>АМС MP 04</t>
  </si>
  <si>
    <t>Музыкальный плеер-рикордер, встроенный порт для устройств Flash-памяти и считыватель карт SD MMC. Интегрированный AUX-вход для записи. Макс. качество записи - 256Kbps.</t>
  </si>
  <si>
    <t>05 Настольные конденсаторные микрофоны</t>
  </si>
  <si>
    <t>Настольные конденсаторные микрофоны</t>
  </si>
  <si>
    <t>IPM-T2</t>
  </si>
  <si>
    <t>Настольный конденсаторный микрофон с разъемом jack 6,3 и переходником на XLR. Частотный диапазон 20 - 18000 Гц. Выход: 75 Ом, сбалансированный. Чувствительность -40 дБ±2 дБ. Кнопка включения питания. Длина гусака 410 мм. Питание 3 В (2 батарейки ААА) или 48 В (фантомное). Масса 0,78 кг. Размеры 114 х 140 х 37.</t>
  </si>
  <si>
    <t>IPM-T3</t>
  </si>
  <si>
    <t>Ручной микрофон с 7-ми пиновым разъемом для использования совместно с блоком управления эвакуацией IPC-EC. Частотный диапазон 250 - 10000 Гц. Масса 0,5кг. Размеры 98 х 50 х 30.</t>
  </si>
  <si>
    <t>08 Регуляторы громкости</t>
  </si>
  <si>
    <t>Регуляторы громкости</t>
  </si>
  <si>
    <t>VC 60RX</t>
  </si>
  <si>
    <t>Регулятор громкости 60 Вт. Имеет дополнительное реле 24 В для принудительго включения максимальной громкости. 10 уровней регулировки громкости + ВЫКЛ. Размеры 86 х 86 х 27. Масса 180 г. Устанавливается в монтажную коробку IPV-АВ.</t>
  </si>
  <si>
    <t>IPV-C200</t>
  </si>
  <si>
    <t>Регулятор громкости 200 Вт. Размеры 74 х 74 х 27.</t>
  </si>
  <si>
    <t>IPV-АВ</t>
  </si>
  <si>
    <t>Монтажная коробка для регуляторов громкости. Размеры 86 х 86 х 50.</t>
  </si>
  <si>
    <t>11 Сетевая аудио система</t>
  </si>
  <si>
    <t>Сетевая аудио система</t>
  </si>
  <si>
    <t>IPN-20PAS</t>
  </si>
  <si>
    <t>Лицензионное программное обеспечение для контроля и управления IP устройствами. ПО устанавливается на соответствующий сервер и является основой всей IP системы. В комплекте с серверной лицензией идут 20 клиентских лицензий.</t>
  </si>
  <si>
    <t>IPN-848WSA</t>
  </si>
  <si>
    <t>Сетевой адаптер (плеер) со встроенным автономным хранилищем контента. Сетевой порт RJ45, COM-порт для прямого подключения ПК, линейный выход (индустриальные терминалы под зажим), выход управления питанием усилителя. Масса 0,6 кг. Размеры 187 х 139 х 60 мм</t>
  </si>
  <si>
    <t>наличие уточняйте</t>
  </si>
  <si>
    <t>IPN-RP7</t>
  </si>
  <si>
    <t>IP микрофонная консоль. Работает в составе IP системы при включенном сервере. Настраивается с помощью ПО IPN-20PAS. Обеспечивает дуплексную связь с IP устройствами. Диапазон эффективно воспроизводимых частот 80 Гц - 17 кГц. Питание 24 В. Масса 1,05 кг. Размеры 220 х 145 х 50.</t>
  </si>
  <si>
    <t>14 Система речевого оповещения о пожаре</t>
  </si>
  <si>
    <t>Система речевого оповещения о пожаре</t>
  </si>
  <si>
    <t>IPC-P10Z</t>
  </si>
  <si>
    <t>Блок выбора зон. 10 зон. Возможность расширения системы до 300 зон. 2 канала входов, 2 канала выходов. Макс. мощность 1 зоны 500 Вт. 2 микрофонных входа, 2 линейных входа, 1 линейный аудиовыход. Встроенный сигнал привлечения внимания. 2 разъема RJ45 для дополнительных блоков. DIP-переключатель для установки адреса. Питание 220 В. Потребляемая мощность 40 Вт. Масса 4,6 кг. Размеры 484 х 303 х 88.</t>
  </si>
  <si>
    <t>IPM-RP10</t>
  </si>
  <si>
    <t>Выносная микрофонная консоль (для IPC-P10Z). Поддерживает 16 блоков выбора зон (160 зон). Линейный вход (разъем JACK 6.3), линейный выход (разъем JACK 6.3). 16 микрофонных консолей может одновременно подключаться к системе. Преключатель для установки адреса. Использует микрофон конденсаторного типа. Максимальная удаленность консоли от блока - 1 км. Питание 24 В. Потребляемая мощность 10 Вт. Масса 1,25 кг. Размеры 220 х 142,7 х 51,5.</t>
  </si>
  <si>
    <t>IPC-VRP</t>
  </si>
  <si>
    <t>Блок тревожных сообщений. Запись сообщений через микрофонный (MIC) либо линейный (LINE) вход. 2 режима работы блока: воспроизведение предварительно записанных тревожных сообщений и передача сигнала тревоги («СИРЕНА»). Длительность записанного сообщения 2 мин. От 1 до 6-ти повторов сообщения. Питание 220 В. Потребляемая мощность 30 Вт. Масса 4 кг. Размеры 484 х 209 х 44.</t>
  </si>
  <si>
    <t>IPC-EC</t>
  </si>
  <si>
    <t>Блок управления эвакуацией. Автоматический и ручной режим работы. Микрофонный вход. Линейный вход для подключения источников фоновой музыки. Регуляторы уровней входных сигналов. Выходы – 24 В для управления реле в регуляторах громкости при пожарном оповещении. Управляющие выходы – 24 В для сигнализации о смене режима работы контроллера. Встроенный таймер, управляющий включением режима эвакуации. Линейный вход для подключения усилителей. Питание 220 В / 24 В. Потребляемая мощность 15 Вт. Масса 2,5 кг. Размеры 484 х 209 х 44.</t>
  </si>
  <si>
    <t>IPC-MVRP</t>
  </si>
  <si>
    <t>Контроллер системы оповещения. 30 зон. Возможность расширения системы до 300 зон. Встроенный проигрыватель тревожных сообщений, матрица тревожных входов. Возможность трансляции разных сообщений в разных зонах оповещения. Режимы тревожного оповещения: трансляция сообщений во все зоны одновременно, трансляция в определенные зоны, трансляция в группу зон. SD-карта на 1ГБ для записи сообщений поставляется в комплекте. Питание 220 В. Потребляемая мощность 15 Вт. Масса 5 кг. Размеры 484 х 302 х 88.</t>
  </si>
  <si>
    <t>IPC-PS16C</t>
  </si>
  <si>
    <t>Распределитель питания. 16 выходов питания 220 В (10 А). Максимально допустимая нагрузка на блок 10 кВА. 1 управляющий вход 24 В. 1 управляющий выход 24 В. 1 управляющий релейный вход, 1 управляющий релейный выход. Питание 220 В. Потребляемая мощность 50 Вт. Масса 5,6 кг. Размеры 484 х 303 х 88.</t>
  </si>
  <si>
    <t>IPC-LS</t>
  </si>
  <si>
    <t>Блок контроля линий громкоговорителей 70 В / 100 В. 10 входов, 10 выходов. Контроль сопротивления линии громкоговорителей, контроль нагрузки на линию, контроль обрыва и короткого замыкания линии. Звуковая и световая сигнализация неисправности линии. Максимальная мощность контролируемой линии 2000 Вт. Питание 220/24 В. Потребляемая мощность 20 Вт. Масса 5,5 кг. Размеры 484 х 303 х 88.</t>
  </si>
  <si>
    <t>03 Потолочные громкоговорители</t>
  </si>
  <si>
    <t>Потолочные громкоговорители</t>
  </si>
  <si>
    <t>IPS-C6M</t>
  </si>
  <si>
    <t>Потолочный громкоговоритель. Выходная мощность: 1,5 Вт; 3 Вт; 6 Вт (100 В) и 0,75 Вт; 1,5 Вт; 3 Вт (70 В). 92 - 102 дБ. 110 Гц - 14,5 кГц. Диаметр монтажного отверстия 170 мм. Фиксируется пружинными защелками.Масса 0,8 кг. Размеры 200 х 55.</t>
  </si>
  <si>
    <t>IPS-C6P</t>
  </si>
  <si>
    <t>Потолочный громкоговоритель. Выходная мощность: 1,5 Вт; 3 Вт; 6 Вт (100 В) и 0,75 Вт; 1,5 Вт; 3 Вт (70 В). 89 - 96 дБ. 80 Гц - 16 кГц. Диаметр монтажного отверстия 145 мм. Фиксируется пружинными защелками. Масса 0,75 кг. Размеры 170 х 80.</t>
  </si>
  <si>
    <t>IPS-C20P</t>
  </si>
  <si>
    <t>Потолочный громкоговоритель. Выходная мощность: 20 Вт (100 В) и 10 Вт (70 В). 89 - 102 дБ. 100 Гц - 20 кГц. Диаметр монтажного отверстия 180 мм. Фиксируется пружинными защелками. Масса 1,8 кг. Размеры 213 х 135.</t>
  </si>
  <si>
    <t>06 Настенные громкоговорители</t>
  </si>
  <si>
    <t>Настенные громкоговорители</t>
  </si>
  <si>
    <t>IPS-W3P</t>
  </si>
  <si>
    <t>Компактный влагозащищенный настенный громкоговоритель. Выходная мощность: 1,5 Вт; 3 Вт (100 В) и 0,75 Вт; 1,5 Вт (70 В). 89 - 94 дБ. 80 Гц - 16 кГц. Навешивается на крючок. Масса 0,5 кг. Размеры 120 х 120 х 60.</t>
  </si>
  <si>
    <t>IPS-W6P</t>
  </si>
  <si>
    <t>Настенный громкоговоритель. Выходная мощность: 1,5 Вт; 3 Вт; 6 Вт (100 В) и 0,75 Вт; 1,5 Вт; 3 Вт (70 В). 90 - 98 дБ. 90 Гц - 18 кГц. Навешивается на крючок. Масса 1,3 кг. Размеры 285 х 200 х 85.</t>
  </si>
  <si>
    <t>IPS-W10P</t>
  </si>
  <si>
    <t>Настенный громкоговоритель. Выходная мощность: 3 Вт; 6 Вт; 10 Вт (100 В) и 1,5 Вт; 3 Вт; 5 Вт (70 В). 91 - 101 дБ. 130 Гц - 16 кГц. Навешивается на крючок. Масса 1,4 кг. Размеры 185 х 275 х 105.</t>
  </si>
  <si>
    <t>IPS-W20B</t>
  </si>
  <si>
    <t>Настенный громкоговоритель. Выходная мощность: 2,5 Вт; 5 Вт; 10 Вт; 20 Вт (100 В) и 1,25 Вт; 2,5 Вт; 5 Вт; 10 Вт; 20 Вт (70 В). 86 - 99 дБ. 120 Гц - 18 кГц. Крепится кронштейном к стене. Масса 2,3 кг. Размеры 276 х 170 х 170. Черный.</t>
  </si>
  <si>
    <t>IPS-W20W</t>
  </si>
  <si>
    <t>Настенный громкоговоритель. Выходная мощность: 2,5 Вт; 5 Вт; 10 Вт; 20 Вт (100 В) и 1,25 Вт; 2,5 Вт; 5 Вт; 10 Вт; 20 Вт (70 В). 86 - 99 дБ. 120 Гц - 18 кГц. Крепится кронштейном к стене. Масса 2,3 кг. Размеры 276 х 170 х 170. Белый.</t>
  </si>
  <si>
    <t>IPS-O25AL</t>
  </si>
  <si>
    <t>Металлическая колонка уличного исполнения. Выходная мощность: 12,5 Вт; 25 Вт (100 В) и 6,2 Вт; 12,5 Вт (70 В). 91 - 103 дБ. 130 Гц - 16 кГц. Крепится кронштейном к стене. Масса 3,3 кг. Размеры 153 х 123 х 415.</t>
  </si>
  <si>
    <t>IPS-O45AL</t>
  </si>
  <si>
    <t>Металлическая колонка уличного исполнения. Выходная мощность: 22,5 Вт; 45 Вт (100 В) и 11,2 Вт; 22,5 Вт (70 В). 92 - 109 дБ. 130 Гц - 16 кГц. Крепится кронштейном к стене. Масса 5,6 кг. Размеры 153 х 123 х 615.</t>
  </si>
  <si>
    <t>"AMC VIVA3 302WT"</t>
  </si>
  <si>
    <t>Настенный двухполосный динамик, вуфер 3"/ твиттер 1", встроенный трансформатор и настенный кронштейн, 25W/8Ω, 100V/15W-7.5W-3W-8Ω, 150-20'000Hz, белый</t>
  </si>
  <si>
    <t>"AMC VIVA3 302BT"</t>
  </si>
  <si>
    <t>Настенный двухполосный динамик, вуфер 3"/  твиттер 1", встроенный трансформатор и настенный кронштейн, 25W/8Ω, 100V/15W-7.5W-3W-8Ω, 150-20'000Hz, черный</t>
  </si>
  <si>
    <t>09 Рупорные громкоговорители для наружной установки</t>
  </si>
  <si>
    <t>Рупорные громкоговорители для наружной установки</t>
  </si>
  <si>
    <t>IPS-H10P</t>
  </si>
  <si>
    <t>Рупорный громкоговоритель для наружной установки. Выходная мощность: 10 Вт (8 Ом). 102 дБ. 250 Гц - 18 кГц. Степень защиты IP66. Крепится к монтажному кронштейну. Масса 0,5 кг. Размеры 130 х 150.</t>
  </si>
  <si>
    <t>IPS-H15P</t>
  </si>
  <si>
    <t>Рупорный громкоговоритель для наружной установки. Выходная мощность: 7,5 Вт, 15 Вт (100 В) и 3,75 Вт, 7,5 Вт (70 В). 103 - 106 дБ. 250 Гц - 8 кГц. Степень защиты IP66. Крепится к монтажному кронштейну. Масса 1,6 кг. Размеры 221 х 165 х 235.</t>
  </si>
  <si>
    <t>IPS-H30P</t>
  </si>
  <si>
    <t>Рупорный громкоговоритель для наружной установки. Выходная мощность: 30 Вт, 15 Вт (100 В) и 15, 7,5 Вт (70 В). 103 - 118 дБ. 300 Гц - 13 кГц. Степень защиты IP66. Крепится к монтажному кронштейну. Масса 2,1 кг. Размеры 282 х 210 х 290.</t>
  </si>
  <si>
    <t>IPS-H50AL</t>
  </si>
  <si>
    <t>Рупорный громкоговоритель для наружной установки. Выходная мощность: 50 Вт (100 В) и 25 Вт (70 В). 108 - 125 дБ. 300 Гц - 8 кГц. Степень защиты IP66. Крепится к монтажному кронштейну. Масса 3,8 кг. Размеры 270 х 270 х 340.</t>
  </si>
  <si>
    <t>AMC HQ 15</t>
  </si>
  <si>
    <t>Уличный пластиковый рупор со встроенным трансформтаором, IP66 , 100V/15W-7.5W, 400-5000Hz, белый</t>
  </si>
  <si>
    <t>12 Шаровидный громкоговоритель</t>
  </si>
  <si>
    <t>Шаровидный громкоговоритель</t>
  </si>
  <si>
    <t>AMC SL 20M</t>
  </si>
  <si>
    <t>Сферический двухполосный динамик, вуфер 6"/ твиттер 1" , встроенный трансформатор, 100V/20W-10W-5W, 180-20'000Hz, белый</t>
  </si>
  <si>
    <t>15 Аксессуары</t>
  </si>
  <si>
    <t>Аксессуары</t>
  </si>
  <si>
    <t>T-A0.5</t>
  </si>
  <si>
    <t>Кабель RCA "папа" - RCA "папа" - 0,5 метра</t>
  </si>
  <si>
    <t>T-RX0.5</t>
  </si>
  <si>
    <t>Кабель RCA  "папа" - XLR "мама"  - 0,5 метра</t>
  </si>
  <si>
    <t>T-B0.5</t>
  </si>
  <si>
    <t>Кабель RCA  "папа" - jack 6.3  "папа"  - 0,5 метра</t>
  </si>
  <si>
    <t>T-FF0.5</t>
  </si>
  <si>
    <t>Кабель  jack 6.3  "папа" - XLR "мама" - 0,5 метра</t>
  </si>
  <si>
    <t>T-D0.5</t>
  </si>
  <si>
    <t>Кабель jack 6.3  "папа" - jack 6.3  "папа" - 0,5 метра</t>
  </si>
  <si>
    <t>по запросу</t>
  </si>
  <si>
    <t>IPA-4C120MT</t>
  </si>
  <si>
    <t>4-канальный матричный микширующий усилитель. Выходная мощность 4 х 120 Вт. Встроенный произрыватель МР3. Тюнер AM/FM. Разъем USB, слот SD. Пульт ДУ. Пять линейных входов, три из котрых могут быть сбалансированными микрофонными с фантомным питанием. 4 отдельных линейных входа (по одному на каждый канал). Отдельный выход на мониторный динамик с регулировкой громкости на передней панели. Выходы на громкоговорители 100 В / 70 В / 4-16 Ом. Диапазон эффективно воспроизводимых частот 80 Гц - 16 кГц. Диапазон принимаемых тюнером частот 522 кГц - 1611 кГц / 87,5 МГц - 108 МГц. Питание 220 В. Потребляемая мощность 750 Вт. Масса 15 кг. Размеры 484 х 399 х 132.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</si>
</sst>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$-409]#,##0.00_ ;[Red]\-[$$-409]#,##0.00"/>
    <numFmt numFmtId="165" formatCode="[$$-409]#,##0.00"/>
  </numFmts>
  <fonts count="19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i/>
      <sz val="11"/>
      <color rgb="FFFF0000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1"/>
      <color theme="1"/>
      <name val="Calibri"/>
      <family val="2"/>
      <scheme val="minor"/>
    </font>
    <font>
      <sz val="11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</font>
    <font>
      <i/>
      <sz val="10"/>
      <color theme="1"/>
      <name val="Arial"/>
      <family val="2"/>
      <charset val="204"/>
    </font>
    <font>
      <sz val="11"/>
      <color indexed="8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i/>
      <sz val="11"/>
      <color rgb="FFFF0000"/>
      <name val="Calibri"/>
      <family val="2"/>
      <charset val="204"/>
      <scheme val="minor"/>
    </font>
    <font>
      <sz val="12"/>
      <name val="宋体"/>
      <charset val="134"/>
    </font>
    <font>
      <i/>
      <sz val="11"/>
      <color rgb="FFFF0000"/>
      <name val="Calibri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FFCC"/>
        <bgColor indexed="64"/>
      </patternFill>
    </fill>
    <fill>
      <patternFill patternType="solid">
        <fgColor rgb="FFF8CBAD"/>
        <bgColor indexed="64"/>
      </patternFill>
    </fill>
    <fill>
      <patternFill patternType="solid">
        <fgColor rgb="FFFCE4D6"/>
        <bgColor indexed="64"/>
      </patternFill>
    </fill>
    <fill>
      <patternFill patternType="solid">
        <fgColor rgb="FFFFFF99"/>
        <bgColor indexed="49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FF99CC"/>
        <bgColor indexed="49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0" fontId="2" fillId="2" borderId="0" applyNumberFormat="0" applyBorder="0" applyAlignment="0" applyProtection="0"/>
    <xf numFmtId="0" fontId="3" fillId="0" borderId="0" applyNumberFormat="0" applyFill="0" applyBorder="0" applyAlignment="0" applyProtection="0"/>
    <xf numFmtId="164" fontId="1" fillId="5" borderId="1" applyBorder="0">
      <alignment vertical="center" wrapText="1"/>
    </xf>
    <xf numFmtId="0" fontId="5" fillId="0" borderId="0"/>
    <xf numFmtId="0" fontId="6" fillId="0" borderId="0"/>
    <xf numFmtId="0" fontId="7" fillId="0" borderId="0"/>
    <xf numFmtId="0" fontId="8" fillId="0" borderId="0"/>
    <xf numFmtId="0" fontId="9" fillId="0" borderId="0"/>
    <xf numFmtId="0" fontId="11" fillId="0" borderId="0"/>
    <xf numFmtId="165" fontId="12" fillId="8" borderId="1" applyNumberFormat="0" applyFont="0" applyBorder="0" applyAlignment="0">
      <alignment horizontal="right" vertical="top"/>
    </xf>
    <xf numFmtId="0" fontId="13" fillId="0" borderId="1">
      <alignment horizontal="left" vertical="center" wrapText="1"/>
      <protection locked="0"/>
    </xf>
    <xf numFmtId="0" fontId="1" fillId="4" borderId="1">
      <alignment vertical="center"/>
    </xf>
    <xf numFmtId="0" fontId="14" fillId="9" borderId="8">
      <alignment horizontal="left" vertical="center"/>
    </xf>
    <xf numFmtId="0" fontId="14" fillId="10" borderId="8">
      <alignment horizontal="left" vertical="center"/>
    </xf>
    <xf numFmtId="9" fontId="6" fillId="0" borderId="0" applyFont="0" applyFill="0" applyBorder="0" applyAlignment="0" applyProtection="0"/>
    <xf numFmtId="165" fontId="12" fillId="11" borderId="1" applyNumberFormat="0" applyFont="0" applyBorder="0" applyAlignment="0">
      <alignment horizontal="right" vertical="top"/>
    </xf>
    <xf numFmtId="0" fontId="17" fillId="0" borderId="0"/>
  </cellStyleXfs>
  <cellXfs count="45">
    <xf numFmtId="0" fontId="0" fillId="0" borderId="0" xfId="0"/>
    <xf numFmtId="0" fontId="0" fillId="0" borderId="3" xfId="0" applyBorder="1"/>
    <xf numFmtId="0" fontId="0" fillId="0" borderId="0" xfId="0" applyBorder="1"/>
    <xf numFmtId="0" fontId="0" fillId="0" borderId="0" xfId="0" applyBorder="1" applyAlignment="1">
      <alignment horizontal="left" vertical="center" wrapText="1"/>
    </xf>
    <xf numFmtId="9" fontId="0" fillId="3" borderId="4" xfId="0" applyNumberFormat="1" applyFill="1" applyBorder="1" applyProtection="1">
      <protection locked="0"/>
    </xf>
    <xf numFmtId="0" fontId="0" fillId="3" borderId="0" xfId="0" applyFill="1" applyBorder="1"/>
    <xf numFmtId="0" fontId="0" fillId="0" borderId="1" xfId="0" applyBorder="1" applyAlignment="1">
      <alignment vertical="top" wrapText="1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4" fillId="0" borderId="7" xfId="0" applyFont="1" applyBorder="1" applyAlignment="1">
      <alignment vertical="center"/>
    </xf>
    <xf numFmtId="0" fontId="0" fillId="0" borderId="7" xfId="0" applyBorder="1" applyAlignment="1">
      <alignment vertical="top" wrapText="1"/>
    </xf>
    <xf numFmtId="0" fontId="0" fillId="6" borderId="1" xfId="0" applyFill="1" applyBorder="1"/>
    <xf numFmtId="0" fontId="0" fillId="6" borderId="5" xfId="0" applyFill="1" applyBorder="1"/>
    <xf numFmtId="0" fontId="0" fillId="0" borderId="6" xfId="0" applyBorder="1" applyAlignment="1">
      <alignment vertical="center"/>
    </xf>
    <xf numFmtId="0" fontId="0" fillId="7" borderId="6" xfId="0" applyFill="1" applyBorder="1" applyAlignment="1">
      <alignment vertical="center"/>
    </xf>
    <xf numFmtId="0" fontId="0" fillId="7" borderId="1" xfId="0" applyFill="1" applyBorder="1" applyAlignment="1">
      <alignment vertical="top" wrapText="1"/>
    </xf>
    <xf numFmtId="164" fontId="0" fillId="7" borderId="1" xfId="0" applyNumberFormat="1" applyFill="1" applyBorder="1"/>
    <xf numFmtId="0" fontId="4" fillId="7" borderId="1" xfId="0" applyFont="1" applyFill="1" applyBorder="1" applyAlignment="1">
      <alignment vertical="center"/>
    </xf>
    <xf numFmtId="0" fontId="0" fillId="0" borderId="5" xfId="0" applyBorder="1" applyAlignment="1">
      <alignment vertical="center" wrapText="1"/>
    </xf>
    <xf numFmtId="0" fontId="0" fillId="0" borderId="5" xfId="0" applyBorder="1" applyAlignment="1">
      <alignment vertical="top" wrapText="1"/>
    </xf>
    <xf numFmtId="0" fontId="4" fillId="0" borderId="5" xfId="0" applyFont="1" applyBorder="1" applyAlignment="1">
      <alignment vertical="center" wrapText="1"/>
    </xf>
    <xf numFmtId="164" fontId="0" fillId="0" borderId="1" xfId="0" applyNumberFormat="1" applyBorder="1" applyAlignment="1">
      <alignment vertical="center" wrapText="1"/>
    </xf>
    <xf numFmtId="164" fontId="0" fillId="7" borderId="1" xfId="0" applyNumberFormat="1" applyFill="1" applyBorder="1" applyAlignment="1">
      <alignment vertical="center" wrapText="1"/>
    </xf>
    <xf numFmtId="164" fontId="0" fillId="5" borderId="1" xfId="0" applyNumberFormat="1" applyFill="1" applyBorder="1" applyAlignment="1">
      <alignment vertical="center" wrapText="1"/>
    </xf>
    <xf numFmtId="0" fontId="0" fillId="0" borderId="7" xfId="0" applyBorder="1" applyAlignment="1">
      <alignment vertical="center" wrapText="1"/>
    </xf>
    <xf numFmtId="164" fontId="0" fillId="0" borderId="7" xfId="0" applyNumberFormat="1" applyBorder="1" applyAlignment="1">
      <alignment vertical="center" wrapText="1"/>
    </xf>
    <xf numFmtId="0" fontId="0" fillId="0" borderId="2" xfId="0" applyBorder="1" applyAlignment="1">
      <alignment vertical="center"/>
    </xf>
    <xf numFmtId="0" fontId="0" fillId="7" borderId="2" xfId="0" applyFill="1" applyBorder="1" applyAlignment="1">
      <alignment vertical="center"/>
    </xf>
    <xf numFmtId="0" fontId="2" fillId="0" borderId="8" xfId="1" applyFill="1" applyBorder="1" applyAlignment="1">
      <alignment vertical="center"/>
    </xf>
    <xf numFmtId="165" fontId="10" fillId="0" borderId="0" xfId="16" applyNumberFormat="1" applyFont="1" applyFill="1" applyBorder="1" applyAlignment="1">
      <alignment horizontal="center" vertical="center"/>
    </xf>
    <xf numFmtId="164" fontId="0" fillId="11" borderId="1" xfId="16" applyNumberFormat="1" applyFont="1" applyBorder="1" applyAlignment="1">
      <alignment vertical="center" wrapText="1"/>
    </xf>
    <xf numFmtId="164" fontId="0" fillId="0" borderId="1" xfId="0" applyNumberFormat="1" applyBorder="1"/>
    <xf numFmtId="0" fontId="16" fillId="0" borderId="1" xfId="0" applyFont="1" applyBorder="1" applyAlignment="1">
      <alignment vertical="center"/>
    </xf>
    <xf numFmtId="0" fontId="11" fillId="0" borderId="5" xfId="17" applyFont="1" applyFill="1" applyBorder="1" applyAlignment="1">
      <alignment horizontal="center" vertical="center" wrapText="1"/>
    </xf>
    <xf numFmtId="0" fontId="11" fillId="0" borderId="5" xfId="17" applyFont="1" applyFill="1" applyBorder="1" applyAlignment="1">
      <alignment horizontal="left" vertical="center" wrapText="1"/>
    </xf>
    <xf numFmtId="0" fontId="11" fillId="0" borderId="1" xfId="17" applyFont="1" applyFill="1" applyBorder="1" applyAlignment="1">
      <alignment horizontal="center" vertical="center" wrapText="1"/>
    </xf>
    <xf numFmtId="0" fontId="11" fillId="0" borderId="1" xfId="17" applyFont="1" applyFill="1" applyBorder="1" applyAlignment="1">
      <alignment horizontal="left" vertical="center" wrapText="1"/>
    </xf>
    <xf numFmtId="0" fontId="11" fillId="0" borderId="7" xfId="17" applyFont="1" applyFill="1" applyBorder="1" applyAlignment="1">
      <alignment horizontal="center" vertical="center" wrapText="1"/>
    </xf>
    <xf numFmtId="0" fontId="11" fillId="0" borderId="7" xfId="17" applyFont="1" applyFill="1" applyBorder="1" applyAlignment="1">
      <alignment horizontal="left" vertical="center" wrapText="1"/>
    </xf>
    <xf numFmtId="164" fontId="0" fillId="0" borderId="1" xfId="0" applyNumberFormat="1" applyBorder="1" applyAlignment="1">
      <alignment horizontal="center" vertical="center" wrapText="1"/>
    </xf>
    <xf numFmtId="0" fontId="18" fillId="0" borderId="1" xfId="0" applyFont="1" applyBorder="1" applyAlignment="1">
      <alignment vertical="center"/>
    </xf>
    <xf numFmtId="164" fontId="0" fillId="0" borderId="1" xfId="16" applyNumberFormat="1" applyFont="1" applyFill="1" applyBorder="1" applyAlignment="1">
      <alignment vertical="center" wrapText="1"/>
    </xf>
    <xf numFmtId="164" fontId="15" fillId="0" borderId="1" xfId="16" applyNumberFormat="1" applyFont="1" applyFill="1" applyBorder="1" applyAlignment="1">
      <alignment vertical="center" wrapText="1"/>
    </xf>
    <xf numFmtId="164" fontId="0" fillId="0" borderId="1" xfId="0" applyNumberFormat="1" applyFill="1" applyBorder="1" applyAlignment="1">
      <alignment vertical="center" wrapText="1"/>
    </xf>
  </cellXfs>
  <cellStyles count="18">
    <cellStyle name="Hyperlink" xfId="2"/>
    <cellStyle name="Inf" xfId="12"/>
    <cellStyle name="ИнОп" xfId="11"/>
    <cellStyle name="Новинка" xfId="10"/>
    <cellStyle name="Обычный" xfId="0" builtinId="0"/>
    <cellStyle name="Обычный 2" xfId="5"/>
    <cellStyle name="Обычный 3" xfId="4"/>
    <cellStyle name="Обычный 4" xfId="6"/>
    <cellStyle name="Обычный 5" xfId="7"/>
    <cellStyle name="Обычный 6" xfId="8"/>
    <cellStyle name="Обычный 7" xfId="17"/>
    <cellStyle name="Плохой" xfId="1" builtinId="27"/>
    <cellStyle name="Повышение цены" xfId="16"/>
    <cellStyle name="Процентный 2" xfId="15"/>
    <cellStyle name="Распродажа" xfId="3"/>
    <cellStyle name="СерияEvid" xfId="13"/>
    <cellStyle name="ТипEvid" xfId="14"/>
    <cellStyle name="표준 2" xfId="9"/>
  </cellStyles>
  <dxfs count="10">
    <dxf>
      <font>
        <i/>
        <strike val="0"/>
        <outline val="0"/>
        <shadow val="0"/>
        <u val="none"/>
        <vertAlign val="baseline"/>
        <sz val="11"/>
        <color rgb="FFFF0000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[$$-409]#,##0.00_ ;[Red]\-[$$-409]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[$$-409]#,##0.00_ ;[Red]\-[$$-409]#,##0.0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#&#1043;&#1083;&#1072;&#1074;&#1085;&#1072;&#1103;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111499</xdr:colOff>
      <xdr:row>0</xdr:row>
      <xdr:rowOff>402851</xdr:rowOff>
    </xdr:from>
    <xdr:to>
      <xdr:col>1</xdr:col>
      <xdr:colOff>1035424</xdr:colOff>
      <xdr:row>0</xdr:row>
      <xdr:rowOff>1256516</xdr:rowOff>
    </xdr:to>
    <xdr:pic>
      <xdr:nvPicPr>
        <xdr:cNvPr id="3" name="Рисунок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499" y="402851"/>
          <a:ext cx="923925" cy="85366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3" name="IPA" displayName="IPA" ref="A3:F87" totalsRowShown="0" headerRowDxfId="9" headerRowBorderDxfId="8" tableBorderDxfId="7" totalsRowBorderDxfId="6">
  <autoFilter ref="A3:F87"/>
  <tableColumns count="6">
    <tableColumn id="1" name="Тип" dataDxfId="5"/>
    <tableColumn id="2" name="Наименование" dataDxfId="4"/>
    <tableColumn id="3" name="Описание" dataDxfId="3"/>
    <tableColumn id="4" name="Цена" dataDxfId="2"/>
    <tableColumn id="5" name="Скидка" dataDxfId="1">
      <calculatedColumnFormula>IF(IPA[[#This Row],[Цена]]&gt;0,ROUND(IPA[[#This Row],[Цена]]*(1-$E$2),2),"")</calculatedColumnFormula>
    </tableColumn>
    <tableColumn id="6" name="Комментарии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rgb="FFF4B084"/>
  </sheetPr>
  <dimension ref="A1:G87"/>
  <sheetViews>
    <sheetView tabSelected="1" topLeftCell="B1" zoomScaleNormal="100" workbookViewId="0">
      <pane ySplit="3" topLeftCell="A4" activePane="bottomLeft" state="frozen"/>
      <selection pane="bottomLeft" activeCell="E45" sqref="E45"/>
    </sheetView>
  </sheetViews>
  <sheetFormatPr defaultRowHeight="15"/>
  <cols>
    <col min="1" max="1" width="6.42578125" hidden="1" customWidth="1"/>
    <col min="2" max="2" width="17.140625" bestFit="1" customWidth="1"/>
    <col min="3" max="3" width="88.5703125" customWidth="1"/>
    <col min="4" max="4" width="10.7109375" customWidth="1"/>
    <col min="5" max="5" width="11.28515625" customWidth="1"/>
    <col min="6" max="6" width="26.5703125" bestFit="1" customWidth="1"/>
  </cols>
  <sheetData>
    <row r="1" spans="1:6" ht="124.5" customHeight="1" thickBot="1">
      <c r="A1" s="2"/>
      <c r="B1" s="2"/>
      <c r="C1" s="3" t="s">
        <v>7</v>
      </c>
      <c r="D1" s="2"/>
      <c r="E1" s="2"/>
      <c r="F1" s="2"/>
    </row>
    <row r="2" spans="1:6" ht="15.75" thickBot="1">
      <c r="A2" s="2"/>
      <c r="B2" s="2"/>
      <c r="C2" s="2"/>
      <c r="D2" s="2"/>
      <c r="E2" s="4">
        <v>0</v>
      </c>
      <c r="F2" s="5" t="s">
        <v>0</v>
      </c>
    </row>
    <row r="3" spans="1:6">
      <c r="A3" s="1" t="s">
        <v>1</v>
      </c>
      <c r="B3" s="12" t="s">
        <v>2</v>
      </c>
      <c r="C3" s="12" t="s">
        <v>3</v>
      </c>
      <c r="D3" s="12" t="s">
        <v>4</v>
      </c>
      <c r="E3" s="13" t="s">
        <v>5</v>
      </c>
      <c r="F3" s="12" t="s">
        <v>6</v>
      </c>
    </row>
    <row r="4" spans="1:6">
      <c r="A4" s="14" t="s">
        <v>8</v>
      </c>
      <c r="B4" s="15" t="s">
        <v>9</v>
      </c>
      <c r="C4" s="16"/>
      <c r="D4" s="17"/>
      <c r="E4" s="17" t="str">
        <f>IF(IPA[[#This Row],[Цена]]&gt;0,ROUND(IPA[[#This Row],[Цена]]*(1-$E$2),2),"")</f>
        <v/>
      </c>
      <c r="F4" s="18"/>
    </row>
    <row r="5" spans="1:6" ht="60">
      <c r="A5" s="14" t="s">
        <v>8</v>
      </c>
      <c r="B5" s="19" t="s">
        <v>10</v>
      </c>
      <c r="C5" s="20" t="s">
        <v>11</v>
      </c>
      <c r="D5" s="22">
        <v>180.76</v>
      </c>
      <c r="E5" s="22">
        <f>IF(IPA[[#This Row],[Цена]]&gt;0,ROUND(IPA[[#This Row],[Цена]]*(1-$E$2),2),"")</f>
        <v>180.76</v>
      </c>
      <c r="F5" s="21"/>
    </row>
    <row r="6" spans="1:6" ht="60">
      <c r="A6" s="14" t="s">
        <v>8</v>
      </c>
      <c r="B6" s="9" t="s">
        <v>12</v>
      </c>
      <c r="C6" s="6" t="s">
        <v>13</v>
      </c>
      <c r="D6" s="22">
        <v>182.88</v>
      </c>
      <c r="E6" s="22">
        <f>IF(IPA[[#This Row],[Цена]]&gt;0,ROUND(IPA[[#This Row],[Цена]]*(1-$E$2),2),"")</f>
        <v>182.88</v>
      </c>
      <c r="F6" s="8"/>
    </row>
    <row r="7" spans="1:6" ht="60">
      <c r="A7" s="14" t="s">
        <v>8</v>
      </c>
      <c r="B7" s="9" t="s">
        <v>14</v>
      </c>
      <c r="C7" s="6" t="s">
        <v>15</v>
      </c>
      <c r="D7" s="22">
        <v>446.6</v>
      </c>
      <c r="E7" s="22">
        <f>IF(IPA[[#This Row],[Цена]]&gt;0,ROUND(IPA[[#This Row],[Цена]]*(1-$E$2),2),"")</f>
        <v>446.6</v>
      </c>
      <c r="F7" s="8"/>
    </row>
    <row r="8" spans="1:6" ht="30">
      <c r="A8" s="14" t="s">
        <v>8</v>
      </c>
      <c r="B8" s="9" t="s">
        <v>16</v>
      </c>
      <c r="C8" s="6" t="s">
        <v>17</v>
      </c>
      <c r="D8" s="22">
        <v>421.2</v>
      </c>
      <c r="E8" s="22">
        <f>IF(IPA[[#This Row],[Цена]]&gt;0,ROUND(IPA[[#This Row],[Цена]]*(1-$E$2),2),"")</f>
        <v>421.2</v>
      </c>
      <c r="F8" s="7"/>
    </row>
    <row r="9" spans="1:6">
      <c r="A9" s="14" t="s">
        <v>18</v>
      </c>
      <c r="B9" s="15" t="s">
        <v>19</v>
      </c>
      <c r="C9" s="16"/>
      <c r="D9" s="23"/>
      <c r="E9" s="23" t="str">
        <f>IF(IPA[[#This Row],[Цена]]&gt;0,ROUND(IPA[[#This Row],[Цена]]*(1-$E$2),2),"")</f>
        <v/>
      </c>
      <c r="F9" s="18"/>
    </row>
    <row r="10" spans="1:6" ht="60">
      <c r="A10" s="14" t="s">
        <v>18</v>
      </c>
      <c r="B10" s="9" t="s">
        <v>20</v>
      </c>
      <c r="C10" s="6" t="s">
        <v>21</v>
      </c>
      <c r="D10" s="42">
        <v>315.902927246871</v>
      </c>
      <c r="E10" s="42">
        <f>IF(IPA[[#This Row],[Цена]]&gt;0,ROUND(IPA[[#This Row],[Цена]]*(1-$E$2),2),"")</f>
        <v>315.89999999999998</v>
      </c>
      <c r="F10" s="7"/>
    </row>
    <row r="11" spans="1:6" ht="75">
      <c r="A11" s="14" t="s">
        <v>18</v>
      </c>
      <c r="B11" s="9" t="s">
        <v>22</v>
      </c>
      <c r="C11" s="6" t="s">
        <v>23</v>
      </c>
      <c r="D11" s="22">
        <v>737.1</v>
      </c>
      <c r="E11" s="22">
        <f>IF(IPA[[#This Row],[Цена]]&gt;0,ROUND(IPA[[#This Row],[Цена]]*(1-$E$2),2),"")</f>
        <v>737.1</v>
      </c>
      <c r="F11" s="7"/>
    </row>
    <row r="12" spans="1:6" ht="30">
      <c r="A12" s="14" t="s">
        <v>18</v>
      </c>
      <c r="B12" s="9" t="s">
        <v>24</v>
      </c>
      <c r="C12" s="6" t="s">
        <v>25</v>
      </c>
      <c r="D12" s="22">
        <v>330.2</v>
      </c>
      <c r="E12" s="22">
        <f>IF(IPA[[#This Row],[Цена]]&gt;0,ROUND(IPA[[#This Row],[Цена]]*(1-$E$2),2),"")</f>
        <v>330.2</v>
      </c>
      <c r="F12" s="7"/>
    </row>
    <row r="13" spans="1:6">
      <c r="A13" s="14" t="s">
        <v>26</v>
      </c>
      <c r="B13" s="15" t="s">
        <v>27</v>
      </c>
      <c r="C13" s="16"/>
      <c r="D13" s="23"/>
      <c r="E13" s="23" t="str">
        <f>IF(IPA[[#This Row],[Цена]]&gt;0,ROUND(IPA[[#This Row],[Цена]]*(1-$E$2),2),"")</f>
        <v/>
      </c>
      <c r="F13" s="18"/>
    </row>
    <row r="14" spans="1:6" ht="45">
      <c r="A14" s="14" t="s">
        <v>26</v>
      </c>
      <c r="B14" s="9" t="s">
        <v>28</v>
      </c>
      <c r="C14" s="6" t="s">
        <v>29</v>
      </c>
      <c r="D14" s="22">
        <v>276.05</v>
      </c>
      <c r="E14" s="22">
        <f>IF(IPA[[#This Row],[Цена]]&gt;0,ROUND(IPA[[#This Row],[Цена]]*(1-$E$2),2),"")</f>
        <v>276.05</v>
      </c>
      <c r="F14" s="7"/>
    </row>
    <row r="15" spans="1:6" ht="60">
      <c r="A15" s="14" t="s">
        <v>26</v>
      </c>
      <c r="B15" s="9" t="s">
        <v>30</v>
      </c>
      <c r="C15" s="6" t="s">
        <v>31</v>
      </c>
      <c r="D15" s="22">
        <v>173.32</v>
      </c>
      <c r="E15" s="22">
        <f>IF(IPA[[#This Row],[Цена]]&gt;0,ROUND(IPA[[#This Row],[Цена]]*(1-$E$2),2),"")</f>
        <v>173.32</v>
      </c>
      <c r="F15" s="7"/>
    </row>
    <row r="16" spans="1:6" ht="60">
      <c r="A16" s="14" t="s">
        <v>26</v>
      </c>
      <c r="B16" s="9" t="s">
        <v>32</v>
      </c>
      <c r="C16" s="6" t="s">
        <v>33</v>
      </c>
      <c r="D16" s="22">
        <v>356.06</v>
      </c>
      <c r="E16" s="22">
        <f>IF(IPA[[#This Row],[Цена]]&gt;0,ROUND(IPA[[#This Row],[Цена]]*(1-$E$2),2),"")</f>
        <v>356.06</v>
      </c>
      <c r="F16" s="7"/>
    </row>
    <row r="17" spans="1:7" ht="60">
      <c r="A17" s="14" t="s">
        <v>26</v>
      </c>
      <c r="B17" s="9" t="s">
        <v>34</v>
      </c>
      <c r="C17" s="6" t="s">
        <v>35</v>
      </c>
      <c r="D17" s="43">
        <v>422.63390500193299</v>
      </c>
      <c r="E17" s="43">
        <f>IF(IPA[[#This Row],[Цена]]&gt;0,ROUND(IPA[[#This Row],[Цена]]*(1-$E$2),2),"")</f>
        <v>422.63</v>
      </c>
      <c r="F17" s="29"/>
      <c r="G17" s="30"/>
    </row>
    <row r="18" spans="1:7" ht="135">
      <c r="A18" s="14" t="s">
        <v>26</v>
      </c>
      <c r="B18" s="9" t="s">
        <v>36</v>
      </c>
      <c r="C18" s="6" t="s">
        <v>37</v>
      </c>
      <c r="D18" s="44">
        <v>440</v>
      </c>
      <c r="E18" s="44">
        <f>IF(IPA[[#This Row],[Цена]]&gt;0,ROUND(IPA[[#This Row],[Цена]]*(1-$E$2),2),"")</f>
        <v>440</v>
      </c>
      <c r="F18" s="8"/>
    </row>
    <row r="19" spans="1:7" ht="60">
      <c r="A19" s="14" t="s">
        <v>26</v>
      </c>
      <c r="B19" s="9" t="s">
        <v>38</v>
      </c>
      <c r="C19" s="6" t="s">
        <v>39</v>
      </c>
      <c r="D19" s="42">
        <v>179.25120687998199</v>
      </c>
      <c r="E19" s="42">
        <f>IF(IPA[[#This Row],[Цена]]&gt;0,ROUND(IPA[[#This Row],[Цена]]*(1-$E$2),2),"")</f>
        <v>179.25</v>
      </c>
      <c r="F19" s="7"/>
    </row>
    <row r="20" spans="1:7" ht="75">
      <c r="A20" s="14" t="s">
        <v>26</v>
      </c>
      <c r="B20" s="9" t="s">
        <v>40</v>
      </c>
      <c r="C20" s="6" t="s">
        <v>41</v>
      </c>
      <c r="D20" s="22">
        <v>186.52</v>
      </c>
      <c r="E20" s="22">
        <f>IF(IPA[[#This Row],[Цена]]&gt;0,ROUND(IPA[[#This Row],[Цена]]*(1-$E$2),2),"")</f>
        <v>186.52</v>
      </c>
      <c r="F20" s="7"/>
    </row>
    <row r="21" spans="1:7">
      <c r="A21" s="14" t="s">
        <v>42</v>
      </c>
      <c r="B21" s="15" t="s">
        <v>43</v>
      </c>
      <c r="C21" s="16"/>
      <c r="D21" s="23"/>
      <c r="E21" s="23" t="str">
        <f>IF(IPA[[#This Row],[Цена]]&gt;0,ROUND(IPA[[#This Row],[Цена]]*(1-$E$2),2),"")</f>
        <v/>
      </c>
      <c r="F21" s="18"/>
    </row>
    <row r="22" spans="1:7" ht="75">
      <c r="A22" s="14" t="s">
        <v>42</v>
      </c>
      <c r="B22" s="9" t="s">
        <v>44</v>
      </c>
      <c r="C22" s="6" t="s">
        <v>45</v>
      </c>
      <c r="D22" s="42">
        <v>469.16</v>
      </c>
      <c r="E22" s="42">
        <f>IF(IPA[[#This Row],[Цена]]&gt;0,ROUND(IPA[[#This Row],[Цена]]*(1-$E$2),2),"")</f>
        <v>469.16</v>
      </c>
      <c r="F22" s="7"/>
    </row>
    <row r="23" spans="1:7" ht="75">
      <c r="A23" s="14" t="s">
        <v>42</v>
      </c>
      <c r="B23" s="9" t="s">
        <v>46</v>
      </c>
      <c r="C23" s="6" t="s">
        <v>47</v>
      </c>
      <c r="D23" s="31">
        <v>729.34</v>
      </c>
      <c r="E23" s="31">
        <f>IF(IPA[[#This Row],[Цена]]&gt;0,ROUND(IPA[[#This Row],[Цена]]*(1-$E$2),2),"")</f>
        <v>729.34</v>
      </c>
    </row>
    <row r="24" spans="1:7" ht="75">
      <c r="A24" s="14" t="s">
        <v>42</v>
      </c>
      <c r="B24" s="9" t="s">
        <v>48</v>
      </c>
      <c r="C24" s="6" t="s">
        <v>49</v>
      </c>
      <c r="D24" s="31">
        <v>939.84</v>
      </c>
      <c r="E24" s="31">
        <f>IF(IPA[[#This Row],[Цена]]&gt;0,ROUND(IPA[[#This Row],[Цена]]*(1-$E$2),2),"")</f>
        <v>939.84</v>
      </c>
      <c r="F24" s="7"/>
    </row>
    <row r="25" spans="1:7" ht="75">
      <c r="A25" s="14" t="s">
        <v>42</v>
      </c>
      <c r="B25" s="9" t="s">
        <v>50</v>
      </c>
      <c r="C25" s="6" t="s">
        <v>51</v>
      </c>
      <c r="D25" s="22">
        <v>722.68840237222105</v>
      </c>
      <c r="E25" s="22">
        <f>IF(IPA[[#This Row],[Цена]]&gt;0,ROUND(IPA[[#This Row],[Цена]]*(1-$E$2),2),"")</f>
        <v>722.69</v>
      </c>
      <c r="F25" s="7"/>
    </row>
    <row r="26" spans="1:7" ht="75">
      <c r="A26" s="14" t="s">
        <v>42</v>
      </c>
      <c r="B26" s="9" t="s">
        <v>52</v>
      </c>
      <c r="C26" s="6" t="s">
        <v>53</v>
      </c>
      <c r="D26" s="31">
        <v>1219.3499999999999</v>
      </c>
      <c r="E26" s="31">
        <f>IF(IPA[[#This Row],[Цена]]&gt;0,ROUND(IPA[[#This Row],[Цена]]*(1-$E$2),2),"")</f>
        <v>1219.3499999999999</v>
      </c>
      <c r="F26" s="7"/>
    </row>
    <row r="27" spans="1:7" ht="60">
      <c r="A27" s="14" t="s">
        <v>42</v>
      </c>
      <c r="B27" s="9" t="s">
        <v>54</v>
      </c>
      <c r="C27" s="6" t="s">
        <v>55</v>
      </c>
      <c r="D27" s="42">
        <v>1141.60612381689</v>
      </c>
      <c r="E27" s="42">
        <f>IF(IPA[[#This Row],[Цена]]&gt;0,ROUND(IPA[[#This Row],[Цена]]*(1-$E$2),2),"")</f>
        <v>1141.6099999999999</v>
      </c>
      <c r="F27" s="8"/>
    </row>
    <row r="28" spans="1:7" ht="60">
      <c r="A28" s="14" t="s">
        <v>42</v>
      </c>
      <c r="B28" s="9" t="s">
        <v>57</v>
      </c>
      <c r="C28" s="6" t="s">
        <v>58</v>
      </c>
      <c r="D28" s="42">
        <v>1595.11</v>
      </c>
      <c r="E28" s="42">
        <f>IF(IPA[[#This Row],[Цена]]&gt;0,ROUND(IPA[[#This Row],[Цена]]*(1-$E$2),2),"")</f>
        <v>1595.11</v>
      </c>
      <c r="F28" s="7"/>
    </row>
    <row r="29" spans="1:7">
      <c r="A29" s="14" t="s">
        <v>59</v>
      </c>
      <c r="B29" s="15" t="s">
        <v>60</v>
      </c>
      <c r="C29" s="16"/>
      <c r="D29" s="23"/>
      <c r="E29" s="23" t="str">
        <f>IF(IPA[[#This Row],[Цена]]&gt;0,ROUND(IPA[[#This Row],[Цена]]*(1-$E$2),2),"")</f>
        <v/>
      </c>
      <c r="F29" s="18"/>
    </row>
    <row r="30" spans="1:7" ht="75">
      <c r="A30" s="14" t="s">
        <v>59</v>
      </c>
      <c r="B30" s="9" t="s">
        <v>61</v>
      </c>
      <c r="C30" s="6" t="s">
        <v>62</v>
      </c>
      <c r="D30" s="22">
        <v>466.65</v>
      </c>
      <c r="E30" s="22">
        <f>IF(IPA[[#This Row],[Цена]]&gt;0,ROUND(IPA[[#This Row],[Цена]]*(1-$E$2),2),"")</f>
        <v>466.65</v>
      </c>
      <c r="F30" s="7"/>
    </row>
    <row r="31" spans="1:7" ht="90">
      <c r="A31" s="14" t="s">
        <v>59</v>
      </c>
      <c r="B31" s="9" t="s">
        <v>63</v>
      </c>
      <c r="C31" s="6" t="s">
        <v>64</v>
      </c>
      <c r="D31" s="22">
        <v>496.75</v>
      </c>
      <c r="E31" s="22">
        <f>IF(IPA[[#This Row],[Цена]]&gt;0,ROUND(IPA[[#This Row],[Цена]]*(1-$E$2),2),"")</f>
        <v>496.75</v>
      </c>
      <c r="F31" s="7"/>
    </row>
    <row r="32" spans="1:7" ht="90">
      <c r="A32" s="14" t="s">
        <v>59</v>
      </c>
      <c r="B32" s="9" t="s">
        <v>65</v>
      </c>
      <c r="C32" s="6" t="s">
        <v>66</v>
      </c>
      <c r="D32" s="24">
        <v>354</v>
      </c>
      <c r="E32" s="24">
        <f>IPA[[#This Row],[Цена]]</f>
        <v>354</v>
      </c>
      <c r="F32" s="8" t="s">
        <v>56</v>
      </c>
    </row>
    <row r="33" spans="1:6" ht="105">
      <c r="A33" s="14" t="s">
        <v>59</v>
      </c>
      <c r="B33" s="9" t="s">
        <v>67</v>
      </c>
      <c r="C33" s="6" t="s">
        <v>68</v>
      </c>
      <c r="D33" s="22">
        <v>669.83</v>
      </c>
      <c r="E33" s="22">
        <f>IF(IPA[[#This Row],[Цена]]&gt;0,ROUND(IPA[[#This Row],[Цена]]*(1-$E$2),2),"")</f>
        <v>669.83</v>
      </c>
      <c r="F33" s="7"/>
    </row>
    <row r="34" spans="1:6" ht="120">
      <c r="A34" s="14"/>
      <c r="B34" s="9" t="s">
        <v>177</v>
      </c>
      <c r="C34" s="6" t="s">
        <v>178</v>
      </c>
      <c r="D34" s="22">
        <v>1350</v>
      </c>
      <c r="E34" s="22">
        <f>IF(IPA[[#This Row],[Цена]]&gt;0,ROUND(IPA[[#This Row],[Цена]]*(1-$E$2),2),"")</f>
        <v>1350</v>
      </c>
      <c r="F34" s="41"/>
    </row>
    <row r="35" spans="1:6">
      <c r="A35" s="14" t="s">
        <v>69</v>
      </c>
      <c r="B35" s="15" t="s">
        <v>70</v>
      </c>
      <c r="C35" s="16"/>
      <c r="D35" s="23"/>
      <c r="E35" s="23" t="str">
        <f>IF(IPA[[#This Row],[Цена]]&gt;0,ROUND(IPA[[#This Row],[Цена]]*(1-$E$2),2),"")</f>
        <v/>
      </c>
      <c r="F35" s="18"/>
    </row>
    <row r="36" spans="1:6">
      <c r="A36" s="14" t="s">
        <v>69</v>
      </c>
      <c r="B36" s="9" t="s">
        <v>71</v>
      </c>
      <c r="C36" s="6" t="s">
        <v>72</v>
      </c>
      <c r="D36" s="22">
        <v>377</v>
      </c>
      <c r="E36" s="22">
        <f>IF(IPA[[#This Row],[Цена]]&gt;0,ROUND(IPA[[#This Row],[Цена]]*(1-$E$2),2),"")</f>
        <v>377</v>
      </c>
      <c r="F36" s="7"/>
    </row>
    <row r="37" spans="1:6">
      <c r="A37" s="14" t="s">
        <v>69</v>
      </c>
      <c r="B37" s="9" t="s">
        <v>73</v>
      </c>
      <c r="C37" s="6" t="s">
        <v>74</v>
      </c>
      <c r="D37" s="22">
        <v>156</v>
      </c>
      <c r="E37" s="22">
        <f>IF(IPA[[#This Row],[Цена]]&gt;0,ROUND(IPA[[#This Row],[Цена]]*(1-$E$2),2),"")</f>
        <v>156</v>
      </c>
      <c r="F37" s="7"/>
    </row>
    <row r="38" spans="1:6" ht="30">
      <c r="A38" s="14" t="s">
        <v>69</v>
      </c>
      <c r="B38" s="9" t="s">
        <v>75</v>
      </c>
      <c r="C38" s="6" t="s">
        <v>76</v>
      </c>
      <c r="D38" s="22">
        <v>330</v>
      </c>
      <c r="E38" s="22">
        <f>IF(IPA[[#This Row],[Цена]]&gt;0,ROUND(IPA[[#This Row],[Цена]]*(1-$E$2),2),"")</f>
        <v>330</v>
      </c>
      <c r="F38" s="7"/>
    </row>
    <row r="39" spans="1:6" ht="30">
      <c r="A39" s="14" t="s">
        <v>69</v>
      </c>
      <c r="B39" s="9" t="s">
        <v>77</v>
      </c>
      <c r="C39" s="6" t="s">
        <v>78</v>
      </c>
      <c r="D39" s="22">
        <v>189.67</v>
      </c>
      <c r="E39" s="22">
        <f>IF(IPA[[#This Row],[Цена]]&gt;0,ROUND(IPA[[#This Row],[Цена]]*(1-$E$2),2),"")</f>
        <v>189.67</v>
      </c>
      <c r="F39" s="7"/>
    </row>
    <row r="40" spans="1:6" ht="30">
      <c r="A40" s="14" t="s">
        <v>69</v>
      </c>
      <c r="B40" s="9" t="s">
        <v>79</v>
      </c>
      <c r="C40" s="6" t="s">
        <v>80</v>
      </c>
      <c r="D40" s="22">
        <v>369.2</v>
      </c>
      <c r="E40" s="22">
        <f>IF(IPA[[#This Row],[Цена]]&gt;0,ROUND(IPA[[#This Row],[Цена]]*(1-$E$2),2),"")</f>
        <v>369.2</v>
      </c>
      <c r="F40" s="7"/>
    </row>
    <row r="41" spans="1:6">
      <c r="A41" s="14" t="s">
        <v>81</v>
      </c>
      <c r="B41" s="15" t="s">
        <v>82</v>
      </c>
      <c r="C41" s="16"/>
      <c r="D41" s="23"/>
      <c r="E41" s="23" t="str">
        <f>IF(IPA[[#This Row],[Цена]]&gt;0,ROUND(IPA[[#This Row],[Цена]]*(1-$E$2),2),"")</f>
        <v/>
      </c>
      <c r="F41" s="18"/>
    </row>
    <row r="42" spans="1:6" ht="60">
      <c r="A42" s="14" t="s">
        <v>81</v>
      </c>
      <c r="B42" s="9" t="s">
        <v>83</v>
      </c>
      <c r="C42" s="6" t="s">
        <v>84</v>
      </c>
      <c r="D42" s="42">
        <v>61.58</v>
      </c>
      <c r="E42" s="42">
        <f>IF(IPA[[#This Row],[Цена]]&gt;0,ROUND(IPA[[#This Row],[Цена]]*(1-$E$2),2),"")</f>
        <v>61.58</v>
      </c>
      <c r="F42" s="7"/>
    </row>
    <row r="43" spans="1:6" ht="45">
      <c r="A43" s="14" t="s">
        <v>81</v>
      </c>
      <c r="B43" s="9" t="s">
        <v>85</v>
      </c>
      <c r="C43" s="6" t="s">
        <v>86</v>
      </c>
      <c r="D43" s="22">
        <v>42.9</v>
      </c>
      <c r="E43" s="22">
        <f>IF(IPA[[#This Row],[Цена]]&gt;0,ROUND(IPA[[#This Row],[Цена]]*(1-$E$2),2),"")</f>
        <v>42.9</v>
      </c>
      <c r="F43" s="8"/>
    </row>
    <row r="44" spans="1:6">
      <c r="A44" s="14" t="s">
        <v>87</v>
      </c>
      <c r="B44" s="15" t="s">
        <v>88</v>
      </c>
      <c r="C44" s="16"/>
      <c r="D44" s="23"/>
      <c r="E44" s="23" t="str">
        <f>IF(IPA[[#This Row],[Цена]]&gt;0,ROUND(IPA[[#This Row],[Цена]]*(1-$E$2),2),"")</f>
        <v/>
      </c>
      <c r="F44" s="18"/>
    </row>
    <row r="45" spans="1:6" ht="45">
      <c r="A45" s="14" t="s">
        <v>87</v>
      </c>
      <c r="B45" s="9" t="s">
        <v>89</v>
      </c>
      <c r="C45" s="6" t="s">
        <v>90</v>
      </c>
      <c r="D45" s="31">
        <v>29.66</v>
      </c>
      <c r="E45" s="31">
        <f>IF(IPA[[#This Row],[Цена]]&gt;0,ROUND(IPA[[#This Row],[Цена]]*(1-$E$2),2),"")</f>
        <v>29.66</v>
      </c>
      <c r="F45" s="7"/>
    </row>
    <row r="46" spans="1:6">
      <c r="A46" s="14" t="s">
        <v>87</v>
      </c>
      <c r="B46" s="9" t="s">
        <v>91</v>
      </c>
      <c r="C46" s="6" t="s">
        <v>92</v>
      </c>
      <c r="D46" s="22">
        <v>36.130000000000003</v>
      </c>
      <c r="E46" s="22">
        <f>IF(IPA[[#This Row],[Цена]]&gt;0,ROUND(IPA[[#This Row],[Цена]]*(1-$E$2),2),"")</f>
        <v>36.130000000000003</v>
      </c>
      <c r="F46" s="7"/>
    </row>
    <row r="47" spans="1:6">
      <c r="A47" s="14" t="s">
        <v>87</v>
      </c>
      <c r="B47" s="9" t="s">
        <v>93</v>
      </c>
      <c r="C47" s="6" t="s">
        <v>94</v>
      </c>
      <c r="D47" s="22">
        <v>4.07</v>
      </c>
      <c r="E47" s="22">
        <f>IF(IPA[[#This Row],[Цена]]&gt;0,ROUND(IPA[[#This Row],[Цена]]*(1-$E$2),2),"")</f>
        <v>4.07</v>
      </c>
      <c r="F47" s="7"/>
    </row>
    <row r="48" spans="1:6">
      <c r="A48" s="14" t="s">
        <v>95</v>
      </c>
      <c r="B48" s="15" t="s">
        <v>96</v>
      </c>
      <c r="C48" s="16"/>
      <c r="D48" s="23"/>
      <c r="E48" s="23" t="str">
        <f>IF(IPA[[#This Row],[Цена]]&gt;0,ROUND(IPA[[#This Row],[Цена]]*(1-$E$2),2),"")</f>
        <v/>
      </c>
      <c r="F48" s="18"/>
    </row>
    <row r="49" spans="1:6" ht="45">
      <c r="A49" s="14" t="s">
        <v>95</v>
      </c>
      <c r="B49" s="9" t="s">
        <v>97</v>
      </c>
      <c r="C49" s="6" t="s">
        <v>98</v>
      </c>
      <c r="D49" s="40" t="s">
        <v>176</v>
      </c>
      <c r="E49" s="40" t="s">
        <v>176</v>
      </c>
      <c r="F49" s="7"/>
    </row>
    <row r="50" spans="1:6" ht="60">
      <c r="A50" s="14" t="s">
        <v>95</v>
      </c>
      <c r="B50" s="9" t="s">
        <v>99</v>
      </c>
      <c r="C50" s="6" t="s">
        <v>100</v>
      </c>
      <c r="D50" s="40" t="s">
        <v>176</v>
      </c>
      <c r="E50" s="40" t="s">
        <v>176</v>
      </c>
      <c r="F50" s="7" t="s">
        <v>101</v>
      </c>
    </row>
    <row r="51" spans="1:6" ht="60">
      <c r="A51" s="14" t="s">
        <v>95</v>
      </c>
      <c r="B51" s="9" t="s">
        <v>102</v>
      </c>
      <c r="C51" s="6" t="s">
        <v>103</v>
      </c>
      <c r="D51" s="40" t="s">
        <v>176</v>
      </c>
      <c r="E51" s="40" t="s">
        <v>176</v>
      </c>
      <c r="F51" s="7" t="s">
        <v>101</v>
      </c>
    </row>
    <row r="52" spans="1:6">
      <c r="A52" s="14" t="s">
        <v>104</v>
      </c>
      <c r="B52" s="15" t="s">
        <v>105</v>
      </c>
      <c r="C52" s="16"/>
      <c r="D52" s="23"/>
      <c r="E52" s="23" t="str">
        <f>IF(IPA[[#This Row],[Цена]]&gt;0,ROUND(IPA[[#This Row],[Цена]]*(1-$E$2),2),"")</f>
        <v/>
      </c>
      <c r="F52" s="18"/>
    </row>
    <row r="53" spans="1:6" ht="75">
      <c r="A53" s="14" t="s">
        <v>104</v>
      </c>
      <c r="B53" s="9" t="s">
        <v>106</v>
      </c>
      <c r="C53" s="6" t="s">
        <v>107</v>
      </c>
      <c r="D53" s="31">
        <v>551.28</v>
      </c>
      <c r="E53" s="31">
        <f>IF(IPA[[#This Row],[Цена]]&gt;0,ROUND(IPA[[#This Row],[Цена]]*(1-$E$2),2),"")</f>
        <v>551.28</v>
      </c>
      <c r="F53" s="8"/>
    </row>
    <row r="54" spans="1:6" ht="90">
      <c r="A54" s="14" t="s">
        <v>104</v>
      </c>
      <c r="B54" s="9" t="s">
        <v>108</v>
      </c>
      <c r="C54" s="6" t="s">
        <v>109</v>
      </c>
      <c r="D54" s="31">
        <v>309.38</v>
      </c>
      <c r="E54" s="31">
        <f>IF(IPA[[#This Row],[Цена]]&gt;0,ROUND(IPA[[#This Row],[Цена]]*(1-$E$2),2),"")</f>
        <v>309.38</v>
      </c>
      <c r="F54" s="7"/>
    </row>
    <row r="55" spans="1:6" ht="75">
      <c r="A55" s="14" t="s">
        <v>104</v>
      </c>
      <c r="B55" s="9" t="s">
        <v>110</v>
      </c>
      <c r="C55" s="6" t="s">
        <v>111</v>
      </c>
      <c r="D55" s="22">
        <v>357.5</v>
      </c>
      <c r="E55" s="22">
        <f>IF(IPA[[#This Row],[Цена]]&gt;0,ROUND(IPA[[#This Row],[Цена]]*(1-$E$2),2),"")</f>
        <v>357.5</v>
      </c>
      <c r="F55" s="8"/>
    </row>
    <row r="56" spans="1:6" ht="105">
      <c r="A56" s="14" t="s">
        <v>104</v>
      </c>
      <c r="B56" s="9" t="s">
        <v>112</v>
      </c>
      <c r="C56" s="6" t="s">
        <v>113</v>
      </c>
      <c r="D56" s="22">
        <v>356.4</v>
      </c>
      <c r="E56" s="22">
        <f>IF(IPA[[#This Row],[Цена]]&gt;0,ROUND(IPA[[#This Row],[Цена]]*(1-$E$2),2),"")</f>
        <v>356.4</v>
      </c>
      <c r="F56" s="7"/>
    </row>
    <row r="57" spans="1:6" ht="105">
      <c r="A57" s="14" t="s">
        <v>104</v>
      </c>
      <c r="B57" s="9" t="s">
        <v>114</v>
      </c>
      <c r="C57" s="6" t="s">
        <v>115</v>
      </c>
      <c r="D57" s="42">
        <v>809.28</v>
      </c>
      <c r="E57" s="42">
        <f>IF(IPA[[#This Row],[Цена]]&gt;0,ROUND(IPA[[#This Row],[Цена]]*(1-$E$2),2),"")</f>
        <v>809.28</v>
      </c>
      <c r="F57" s="8"/>
    </row>
    <row r="58" spans="1:6" ht="60">
      <c r="A58" s="14" t="s">
        <v>104</v>
      </c>
      <c r="B58" s="9" t="s">
        <v>116</v>
      </c>
      <c r="C58" s="6" t="s">
        <v>117</v>
      </c>
      <c r="D58" s="22">
        <v>295.72000000000003</v>
      </c>
      <c r="E58" s="22">
        <f>IF(IPA[[#This Row],[Цена]]&gt;0,ROUND(IPA[[#This Row],[Цена]]*(1-$E$2),2),"")</f>
        <v>295.72000000000003</v>
      </c>
      <c r="F58" s="7"/>
    </row>
    <row r="59" spans="1:6" ht="75">
      <c r="A59" s="14" t="s">
        <v>104</v>
      </c>
      <c r="B59" s="9" t="s">
        <v>118</v>
      </c>
      <c r="C59" s="6" t="s">
        <v>119</v>
      </c>
      <c r="D59" s="42">
        <v>574.71</v>
      </c>
      <c r="E59" s="42">
        <f>IF(IPA[[#This Row],[Цена]]&gt;0,ROUND(IPA[[#This Row],[Цена]]*(1-$E$2),2),"")</f>
        <v>574.71</v>
      </c>
      <c r="F59" s="7"/>
    </row>
    <row r="60" spans="1:6">
      <c r="A60" s="14" t="s">
        <v>120</v>
      </c>
      <c r="B60" s="15" t="s">
        <v>121</v>
      </c>
      <c r="C60" s="16"/>
      <c r="D60" s="23"/>
      <c r="E60" s="23" t="str">
        <f>IF(IPA[[#This Row],[Цена]]&gt;0,ROUND(IPA[[#This Row],[Цена]]*(1-$E$2),2),"")</f>
        <v/>
      </c>
      <c r="F60" s="18"/>
    </row>
    <row r="61" spans="1:6" ht="45">
      <c r="A61" s="14" t="s">
        <v>120</v>
      </c>
      <c r="B61" s="9" t="s">
        <v>122</v>
      </c>
      <c r="C61" s="6" t="s">
        <v>123</v>
      </c>
      <c r="D61" s="22">
        <v>13.69</v>
      </c>
      <c r="E61" s="22">
        <f>IF(IPA[[#This Row],[Цена]]&gt;0,ROUND(IPA[[#This Row],[Цена]]*(1-$E$2),2),"")</f>
        <v>13.69</v>
      </c>
      <c r="F61" s="7"/>
    </row>
    <row r="62" spans="1:6" ht="45">
      <c r="A62" s="14" t="s">
        <v>120</v>
      </c>
      <c r="B62" s="9" t="s">
        <v>124</v>
      </c>
      <c r="C62" s="6" t="s">
        <v>125</v>
      </c>
      <c r="D62" s="42">
        <v>16.559999999999999</v>
      </c>
      <c r="E62" s="42">
        <f>IF(IPA[[#This Row],[Цена]]&gt;0,ROUND(IPA[[#This Row],[Цена]]*(1-$E$2),2),"")</f>
        <v>16.559999999999999</v>
      </c>
      <c r="F62" s="7"/>
    </row>
    <row r="63" spans="1:6" ht="45">
      <c r="A63" s="14" t="s">
        <v>120</v>
      </c>
      <c r="B63" s="9" t="s">
        <v>126</v>
      </c>
      <c r="C63" s="6" t="s">
        <v>127</v>
      </c>
      <c r="D63" s="22">
        <v>46.04</v>
      </c>
      <c r="E63" s="22">
        <f>IF(IPA[[#This Row],[Цена]]&gt;0,ROUND(IPA[[#This Row],[Цена]]*(1-$E$2),2),"")</f>
        <v>46.04</v>
      </c>
      <c r="F63" s="7"/>
    </row>
    <row r="64" spans="1:6">
      <c r="A64" s="14" t="s">
        <v>128</v>
      </c>
      <c r="B64" s="15" t="s">
        <v>129</v>
      </c>
      <c r="C64" s="16"/>
      <c r="D64" s="23"/>
      <c r="E64" s="23" t="str">
        <f>IF(IPA[[#This Row],[Цена]]&gt;0,ROUND(IPA[[#This Row],[Цена]]*(1-$E$2),2),"")</f>
        <v/>
      </c>
      <c r="F64" s="18"/>
    </row>
    <row r="65" spans="1:6" ht="45">
      <c r="A65" s="14" t="s">
        <v>128</v>
      </c>
      <c r="B65" s="9" t="s">
        <v>130</v>
      </c>
      <c r="C65" s="6" t="s">
        <v>131</v>
      </c>
      <c r="D65" s="22">
        <v>19.059999999999999</v>
      </c>
      <c r="E65" s="22">
        <f>IF(IPA[[#This Row],[Цена]]&gt;0,ROUND(IPA[[#This Row],[Цена]]*(1-$E$2),2),"")</f>
        <v>19.059999999999999</v>
      </c>
      <c r="F65" s="7"/>
    </row>
    <row r="66" spans="1:6" ht="45">
      <c r="A66" s="14" t="s">
        <v>128</v>
      </c>
      <c r="B66" s="9" t="s">
        <v>132</v>
      </c>
      <c r="C66" s="6" t="s">
        <v>133</v>
      </c>
      <c r="D66" s="42">
        <v>37.130000000000003</v>
      </c>
      <c r="E66" s="42">
        <f>IF(IPA[[#This Row],[Цена]]&gt;0,ROUND(IPA[[#This Row],[Цена]]*(1-$E$2),2),"")</f>
        <v>37.130000000000003</v>
      </c>
      <c r="F66" s="7"/>
    </row>
    <row r="67" spans="1:6" ht="45">
      <c r="A67" s="14" t="s">
        <v>128</v>
      </c>
      <c r="B67" s="9" t="s">
        <v>134</v>
      </c>
      <c r="C67" s="6" t="s">
        <v>135</v>
      </c>
      <c r="D67" s="22">
        <v>26.65</v>
      </c>
      <c r="E67" s="22">
        <f>IF(IPA[[#This Row],[Цена]]&gt;0,ROUND(IPA[[#This Row],[Цена]]*(1-$E$2),2),"")</f>
        <v>26.65</v>
      </c>
      <c r="F67" s="7"/>
    </row>
    <row r="68" spans="1:6" ht="45">
      <c r="A68" s="14" t="s">
        <v>128</v>
      </c>
      <c r="B68" s="9" t="s">
        <v>136</v>
      </c>
      <c r="C68" s="6" t="s">
        <v>137</v>
      </c>
      <c r="D68" s="42">
        <v>65.12</v>
      </c>
      <c r="E68" s="42">
        <f>IF(IPA[[#This Row],[Цена]]&gt;0,ROUND(IPA[[#This Row],[Цена]]*(1-$E$2),2),"")</f>
        <v>65.12</v>
      </c>
      <c r="F68" s="7"/>
    </row>
    <row r="69" spans="1:6" ht="45">
      <c r="A69" s="14" t="s">
        <v>128</v>
      </c>
      <c r="B69" s="9" t="s">
        <v>138</v>
      </c>
      <c r="C69" s="6" t="s">
        <v>139</v>
      </c>
      <c r="D69" s="42">
        <v>57.108997313896701</v>
      </c>
      <c r="E69" s="42">
        <f>IF(IPA[[#This Row],[Цена]]&gt;0,ROUND(IPA[[#This Row],[Цена]]*(1-$E$2),2),"")</f>
        <v>57.11</v>
      </c>
      <c r="F69" s="7"/>
    </row>
    <row r="70" spans="1:6" ht="45">
      <c r="A70" s="14" t="s">
        <v>128</v>
      </c>
      <c r="B70" s="9" t="s">
        <v>140</v>
      </c>
      <c r="C70" s="6" t="s">
        <v>141</v>
      </c>
      <c r="D70" s="22">
        <v>65.22</v>
      </c>
      <c r="E70" s="22">
        <f>IF(IPA[[#This Row],[Цена]]&gt;0,ROUND(IPA[[#This Row],[Цена]]*(1-$E$2),2),"")</f>
        <v>65.22</v>
      </c>
      <c r="F70" s="7"/>
    </row>
    <row r="71" spans="1:6" ht="45">
      <c r="A71" s="14" t="s">
        <v>128</v>
      </c>
      <c r="B71" s="9" t="s">
        <v>142</v>
      </c>
      <c r="C71" s="6" t="s">
        <v>143</v>
      </c>
      <c r="D71" s="22">
        <v>104.33</v>
      </c>
      <c r="E71" s="22">
        <f>IF(IPA[[#This Row],[Цена]]&gt;0,ROUND(IPA[[#This Row],[Цена]]*(1-$E$2),2),"")</f>
        <v>104.33</v>
      </c>
      <c r="F71" s="7"/>
    </row>
    <row r="72" spans="1:6" ht="30">
      <c r="A72" s="14" t="s">
        <v>128</v>
      </c>
      <c r="B72" s="9" t="s">
        <v>144</v>
      </c>
      <c r="C72" s="6" t="s">
        <v>145</v>
      </c>
      <c r="D72" s="22">
        <v>49.16</v>
      </c>
      <c r="E72" s="22">
        <f>IF(IPA[[#This Row],[Цена]]&gt;0,ROUND(IPA[[#This Row],[Цена]]*(1-$E$2),2),"")</f>
        <v>49.16</v>
      </c>
      <c r="F72" s="7"/>
    </row>
    <row r="73" spans="1:6" ht="30">
      <c r="A73" s="14" t="s">
        <v>128</v>
      </c>
      <c r="B73" s="9" t="s">
        <v>146</v>
      </c>
      <c r="C73" s="6" t="s">
        <v>147</v>
      </c>
      <c r="D73" s="22">
        <v>49.16</v>
      </c>
      <c r="E73" s="40" t="s">
        <v>176</v>
      </c>
      <c r="F73" s="7" t="s">
        <v>101</v>
      </c>
    </row>
    <row r="74" spans="1:6">
      <c r="A74" s="14" t="s">
        <v>148</v>
      </c>
      <c r="B74" s="15" t="s">
        <v>149</v>
      </c>
      <c r="C74" s="16"/>
      <c r="D74" s="23"/>
      <c r="E74" s="23" t="str">
        <f>IF(IPA[[#This Row],[Цена]]&gt;0,ROUND(IPA[[#This Row],[Цена]]*(1-$E$2),2),"")</f>
        <v/>
      </c>
      <c r="F74" s="18"/>
    </row>
    <row r="75" spans="1:6" ht="45">
      <c r="A75" s="14" t="s">
        <v>148</v>
      </c>
      <c r="B75" s="9" t="s">
        <v>150</v>
      </c>
      <c r="C75" s="6" t="s">
        <v>151</v>
      </c>
      <c r="D75" s="22">
        <v>17.850000000000001</v>
      </c>
      <c r="E75" s="22">
        <f>IF(IPA[[#This Row],[Цена]]&gt;0,ROUND(IPA[[#This Row],[Цена]]*(1-$E$2),2),"")</f>
        <v>17.850000000000001</v>
      </c>
      <c r="F75" s="7"/>
    </row>
    <row r="76" spans="1:6" ht="45">
      <c r="A76" s="14" t="s">
        <v>148</v>
      </c>
      <c r="B76" s="9" t="s">
        <v>152</v>
      </c>
      <c r="C76" s="6" t="s">
        <v>153</v>
      </c>
      <c r="D76" s="22">
        <v>38.58</v>
      </c>
      <c r="E76" s="22">
        <f>IF(IPA[[#This Row],[Цена]]&gt;0,ROUND(IPA[[#This Row],[Цена]]*(1-$E$2),2),"")</f>
        <v>38.58</v>
      </c>
      <c r="F76" s="7"/>
    </row>
    <row r="77" spans="1:6" ht="45">
      <c r="A77" s="14" t="s">
        <v>148</v>
      </c>
      <c r="B77" s="9" t="s">
        <v>154</v>
      </c>
      <c r="C77" s="6" t="s">
        <v>155</v>
      </c>
      <c r="D77" s="22">
        <v>51.55</v>
      </c>
      <c r="E77" s="22">
        <f>IF(IPA[[#This Row],[Цена]]&gt;0,ROUND(IPA[[#This Row],[Цена]]*(1-$E$2),2),"")</f>
        <v>51.55</v>
      </c>
      <c r="F77" s="7"/>
    </row>
    <row r="78" spans="1:6" ht="45">
      <c r="A78" s="14" t="s">
        <v>148</v>
      </c>
      <c r="B78" s="9" t="s">
        <v>156</v>
      </c>
      <c r="C78" s="6" t="s">
        <v>157</v>
      </c>
      <c r="D78" s="22">
        <v>71.61</v>
      </c>
      <c r="E78" s="22">
        <f>IF(IPA[[#This Row],[Цена]]&gt;0,ROUND(IPA[[#This Row],[Цена]]*(1-$E$2),2),"")</f>
        <v>71.61</v>
      </c>
      <c r="F78" s="7"/>
    </row>
    <row r="79" spans="1:6" ht="30">
      <c r="A79" s="14" t="s">
        <v>148</v>
      </c>
      <c r="B79" s="9" t="s">
        <v>158</v>
      </c>
      <c r="C79" s="6" t="s">
        <v>159</v>
      </c>
      <c r="D79" s="22">
        <v>49.14</v>
      </c>
      <c r="E79" s="22">
        <f>IF(IPA[[#This Row],[Цена]]&gt;0,ROUND(IPA[[#This Row],[Цена]]*(1-$E$2),2),"")</f>
        <v>49.14</v>
      </c>
      <c r="F79" s="7"/>
    </row>
    <row r="80" spans="1:6">
      <c r="A80" s="14" t="s">
        <v>160</v>
      </c>
      <c r="B80" s="15" t="s">
        <v>161</v>
      </c>
      <c r="C80" s="16"/>
      <c r="D80" s="23"/>
      <c r="E80" s="23" t="str">
        <f>IF(IPA[[#This Row],[Цена]]&gt;0,ROUND(IPA[[#This Row],[Цена]]*(1-$E$2),2),"")</f>
        <v/>
      </c>
      <c r="F80" s="18"/>
    </row>
    <row r="81" spans="1:6" ht="30">
      <c r="A81" s="14" t="s">
        <v>160</v>
      </c>
      <c r="B81" s="25" t="s">
        <v>162</v>
      </c>
      <c r="C81" s="11" t="s">
        <v>163</v>
      </c>
      <c r="D81" s="26">
        <v>76.44</v>
      </c>
      <c r="E81" s="26">
        <f>IF(IPA[[#This Row],[Цена]]&gt;0,ROUND(IPA[[#This Row],[Цена]]*(1-$E$2),2),"")</f>
        <v>76.44</v>
      </c>
      <c r="F81" s="10"/>
    </row>
    <row r="82" spans="1:6">
      <c r="A82" s="27" t="s">
        <v>164</v>
      </c>
      <c r="B82" s="28" t="s">
        <v>165</v>
      </c>
      <c r="C82" s="16"/>
      <c r="D82" s="23"/>
      <c r="E82" s="23" t="str">
        <f>IF(IPA[[#This Row],[Цена]]&gt;0,ROUND(IPA[[#This Row],[Цена]]*(1-$E$2),2),"")</f>
        <v/>
      </c>
      <c r="F82" s="18"/>
    </row>
    <row r="83" spans="1:6">
      <c r="A83" s="14" t="s">
        <v>164</v>
      </c>
      <c r="B83" s="34" t="s">
        <v>166</v>
      </c>
      <c r="C83" s="35" t="s">
        <v>167</v>
      </c>
      <c r="D83" s="22">
        <v>4.5590999999999999</v>
      </c>
      <c r="E83" s="32">
        <f>IF(IPA[[#This Row],[Цена]]&gt;0,ROUND(IPA[[#This Row],[Цена]]*(1-$E$2),2),"")</f>
        <v>4.5599999999999996</v>
      </c>
      <c r="F83" s="33"/>
    </row>
    <row r="84" spans="1:6">
      <c r="A84" s="14" t="s">
        <v>164</v>
      </c>
      <c r="B84" s="36" t="s">
        <v>168</v>
      </c>
      <c r="C84" s="37" t="s">
        <v>169</v>
      </c>
      <c r="D84" s="22">
        <v>4.5590999999999999</v>
      </c>
      <c r="E84" s="32">
        <f>IF(IPA[[#This Row],[Цена]]&gt;0,ROUND(IPA[[#This Row],[Цена]]*(1-$E$2),2),"")</f>
        <v>4.5599999999999996</v>
      </c>
      <c r="F84" s="33"/>
    </row>
    <row r="85" spans="1:6">
      <c r="A85" s="14" t="s">
        <v>164</v>
      </c>
      <c r="B85" s="36" t="s">
        <v>170</v>
      </c>
      <c r="C85" s="37" t="s">
        <v>171</v>
      </c>
      <c r="D85" s="22">
        <v>3.2213999999999996</v>
      </c>
      <c r="E85" s="32">
        <f>IF(IPA[[#This Row],[Цена]]&gt;0,ROUND(IPA[[#This Row],[Цена]]*(1-$E$2),2),"")</f>
        <v>3.22</v>
      </c>
      <c r="F85" s="33"/>
    </row>
    <row r="86" spans="1:6">
      <c r="A86" s="14" t="s">
        <v>164</v>
      </c>
      <c r="B86" s="36" t="s">
        <v>172</v>
      </c>
      <c r="C86" s="37" t="s">
        <v>173</v>
      </c>
      <c r="D86" s="22">
        <v>5.1323999999999996</v>
      </c>
      <c r="E86" s="32">
        <f>IF(IPA[[#This Row],[Цена]]&gt;0,ROUND(IPA[[#This Row],[Цена]]*(1-$E$2),2),"")</f>
        <v>5.13</v>
      </c>
      <c r="F86" s="33"/>
    </row>
    <row r="87" spans="1:6">
      <c r="A87" s="14" t="s">
        <v>164</v>
      </c>
      <c r="B87" s="38" t="s">
        <v>174</v>
      </c>
      <c r="C87" s="39" t="s">
        <v>175</v>
      </c>
      <c r="D87" s="26">
        <v>3.2213999999999996</v>
      </c>
      <c r="E87" s="32">
        <f>IF(IPA[[#This Row],[Цена]]&gt;0,ROUND(IPA[[#This Row],[Цена]]*(1-$E$2),2),"")</f>
        <v>3.22</v>
      </c>
      <c r="F87" s="33"/>
    </row>
  </sheetData>
  <pageMargins left="0.7" right="0.7" top="0.75" bottom="0.75" header="0.3" footer="0.3"/>
  <pageSetup paperSize="9" scale="57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IPA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 Игнатенко</dc:creator>
  <cp:lastModifiedBy>Пользователь Windows</cp:lastModifiedBy>
  <dcterms:created xsi:type="dcterms:W3CDTF">2019-09-09T11:27:39Z</dcterms:created>
  <dcterms:modified xsi:type="dcterms:W3CDTF">2024-04-09T11:46:05Z</dcterms:modified>
</cp:coreProperties>
</file>